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zoleerorkest.sharepoint.com/sites/Expertisecentrum/Gedeelde documenten/11. Orkestindeklas/Documenten Routekaart/3. Definitieve documenten/"/>
    </mc:Choice>
  </mc:AlternateContent>
  <xr:revisionPtr revIDLastSave="406" documentId="8_{867C3B57-3D10-454D-B7B6-2DFC8590F8BA}" xr6:coauthVersionLast="47" xr6:coauthVersionMax="47" xr10:uidLastSave="{901D2520-D454-4AA4-A478-55B12B10448D}"/>
  <bookViews>
    <workbookView xWindow="28680" yWindow="-120" windowWidth="29040" windowHeight="15720" xr2:uid="{8B8B81A5-E029-4BC5-9511-5F14EED8EB6D}"/>
  </bookViews>
  <sheets>
    <sheet name="Begroting" sheetId="1" r:id="rId1"/>
    <sheet name="Invoer verantwoordin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5" i="2" l="1"/>
  <c r="C36" i="2"/>
  <c r="Q6" i="2" s="1"/>
  <c r="C23" i="2"/>
  <c r="C24" i="2"/>
  <c r="C25" i="2"/>
  <c r="C26" i="2"/>
  <c r="C27" i="2"/>
  <c r="C22" i="2"/>
  <c r="E23" i="1"/>
  <c r="E24" i="1" s="1"/>
  <c r="G15" i="1"/>
  <c r="C13" i="1"/>
  <c r="V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E5" i="2"/>
  <c r="C5" i="2"/>
  <c r="B5" i="2"/>
  <c r="B30" i="2" s="1"/>
  <c r="A30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E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E13" i="2"/>
  <c r="A68" i="2"/>
  <c r="A63" i="2"/>
  <c r="A58" i="2"/>
  <c r="A53" i="2"/>
  <c r="A48" i="2"/>
  <c r="A44" i="2"/>
  <c r="A39" i="2"/>
  <c r="A35" i="2"/>
  <c r="A21" i="2"/>
  <c r="A16" i="2"/>
  <c r="C12" i="2"/>
  <c r="C11" i="2"/>
  <c r="C10" i="2"/>
  <c r="B13" i="2"/>
  <c r="B68" i="2" s="1"/>
  <c r="C3" i="2"/>
  <c r="B3" i="2"/>
  <c r="B16" i="2" s="1"/>
  <c r="B29" i="1"/>
  <c r="B28" i="1"/>
  <c r="B27" i="1"/>
  <c r="C7" i="2"/>
  <c r="C9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E10" i="2"/>
  <c r="E12" i="2"/>
  <c r="E11" i="2"/>
  <c r="B11" i="2"/>
  <c r="B58" i="2" s="1"/>
  <c r="B12" i="2"/>
  <c r="B63" i="2" s="1"/>
  <c r="B10" i="2"/>
  <c r="B53" i="2" s="1"/>
  <c r="B6" i="2"/>
  <c r="B35" i="2" s="1"/>
  <c r="B7" i="2"/>
  <c r="B39" i="2" s="1"/>
  <c r="B8" i="2"/>
  <c r="B44" i="2" s="1"/>
  <c r="B9" i="2"/>
  <c r="B48" i="2" s="1"/>
  <c r="B4" i="2"/>
  <c r="B21" i="2" s="1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U6" i="2"/>
  <c r="S6" i="2"/>
  <c r="R6" i="2"/>
  <c r="M6" i="2"/>
  <c r="L6" i="2"/>
  <c r="K6" i="2"/>
  <c r="J6" i="2"/>
  <c r="I6" i="2"/>
  <c r="H6" i="2"/>
  <c r="G6" i="2"/>
  <c r="F6" i="2"/>
  <c r="E6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T6" i="2" l="1"/>
  <c r="T14" i="2" s="1"/>
  <c r="N6" i="2"/>
  <c r="O6" i="2"/>
  <c r="P6" i="2"/>
  <c r="C13" i="2"/>
  <c r="X5" i="2"/>
  <c r="V13" i="2"/>
  <c r="V3" i="2"/>
  <c r="X3" i="2" s="1"/>
  <c r="J14" i="2"/>
  <c r="V10" i="2"/>
  <c r="V11" i="2"/>
  <c r="X11" i="2" s="1"/>
  <c r="R14" i="2"/>
  <c r="L14" i="2"/>
  <c r="F14" i="2"/>
  <c r="N14" i="2"/>
  <c r="V7" i="2"/>
  <c r="X7" i="2" s="1"/>
  <c r="H14" i="2"/>
  <c r="P14" i="2"/>
  <c r="Q14" i="2"/>
  <c r="I14" i="2"/>
  <c r="V8" i="2"/>
  <c r="S14" i="2"/>
  <c r="E14" i="2"/>
  <c r="M14" i="2"/>
  <c r="U14" i="2"/>
  <c r="K14" i="2"/>
  <c r="V9" i="2"/>
  <c r="X9" i="2" s="1"/>
  <c r="O14" i="2"/>
  <c r="G14" i="2"/>
  <c r="V12" i="2"/>
  <c r="X12" i="2" s="1"/>
  <c r="V4" i="2"/>
  <c r="V6" i="2" l="1"/>
  <c r="X13" i="2"/>
  <c r="V14" i="2"/>
  <c r="J11" i="1" l="1"/>
  <c r="C15" i="1"/>
  <c r="E15" i="1" s="1"/>
  <c r="E29" i="1"/>
  <c r="E13" i="1"/>
  <c r="E8" i="1"/>
  <c r="E27" i="1" s="1"/>
  <c r="C6" i="2" l="1"/>
  <c r="X6" i="2" s="1"/>
  <c r="C8" i="2"/>
  <c r="X8" i="2" s="1"/>
  <c r="C11" i="1"/>
  <c r="E11" i="1" s="1"/>
  <c r="C4" i="2" s="1"/>
  <c r="C14" i="2" l="1"/>
  <c r="E17" i="1"/>
  <c r="X4" i="2"/>
  <c r="E28" i="1" l="1"/>
  <c r="E30" i="1" s="1"/>
  <c r="E37" i="1" l="1"/>
  <c r="E39" i="1" s="1"/>
  <c r="E40" i="1"/>
  <c r="E41" i="1" s="1"/>
  <c r="X10" i="2"/>
  <c r="X14" i="2" s="1"/>
</calcChain>
</file>

<file path=xl/sharedStrings.xml><?xml version="1.0" encoding="utf-8"?>
<sst xmlns="http://schemas.openxmlformats.org/spreadsheetml/2006/main" count="131" uniqueCount="87">
  <si>
    <t>Aantal kinderen/jongeren</t>
  </si>
  <si>
    <t>Eenmalige Investeringskosten</t>
  </si>
  <si>
    <t>Kleine inventaris en kantoorkosten</t>
  </si>
  <si>
    <t>Activiteitenkosten</t>
  </si>
  <si>
    <t>Aantal</t>
  </si>
  <si>
    <t>Prijs/uur</t>
  </si>
  <si>
    <t>Weken</t>
  </si>
  <si>
    <t>Uur</t>
  </si>
  <si>
    <t>Docenten</t>
  </si>
  <si>
    <t>Totaal</t>
  </si>
  <si>
    <t xml:space="preserve">Loonkosten docenten/mentor </t>
  </si>
  <si>
    <t xml:space="preserve">Activiteitenkosten (eindpresentatie) </t>
  </si>
  <si>
    <t xml:space="preserve">Loonkosten lokale coördinator </t>
  </si>
  <si>
    <t xml:space="preserve">Algemene projectkosten </t>
  </si>
  <si>
    <t>PR</t>
  </si>
  <si>
    <t>Administratiekosten</t>
  </si>
  <si>
    <t>Inventaris overige (kopieerkosten, klein kantoor inventaris)</t>
  </si>
  <si>
    <t xml:space="preserve">Inleen, onderhoud en logistiek muziekinstrumenten </t>
  </si>
  <si>
    <t xml:space="preserve">Totaal kosten </t>
  </si>
  <si>
    <t>Baten</t>
  </si>
  <si>
    <t>Totaal baten</t>
  </si>
  <si>
    <t xml:space="preserve">Toelichting </t>
  </si>
  <si>
    <t>ad 1</t>
  </si>
  <si>
    <t>kosten die eenmalig worden gemaakt en bij voortzetting van het programma meerjarig gebruikt kunnen worden</t>
  </si>
  <si>
    <t>ad 2</t>
  </si>
  <si>
    <t>kosten die in directe relatie staan tot de uitvoering van het project</t>
  </si>
  <si>
    <t>ad 3</t>
  </si>
  <si>
    <t>ad 4</t>
  </si>
  <si>
    <t>ad 5</t>
  </si>
  <si>
    <t>ad 6</t>
  </si>
  <si>
    <t>ad 7</t>
  </si>
  <si>
    <t>ad 8</t>
  </si>
  <si>
    <t>reguliere en terugkomende kosten</t>
  </si>
  <si>
    <t>ad 9</t>
  </si>
  <si>
    <t>investeren in de zichtbaarheid van het project: T-shirts, posters, drukwerk, registratie, enz.</t>
  </si>
  <si>
    <t>ad 10</t>
  </si>
  <si>
    <t>boekhouding, financiële afwikkeling van lonen en deelnemersregistratie</t>
  </si>
  <si>
    <t>ad 11</t>
  </si>
  <si>
    <t>kleine inventaris zoals pennen, potloden, postzegels, papier, cartridges, enz.</t>
  </si>
  <si>
    <t>ad 12</t>
  </si>
  <si>
    <t>Levering, aanschaf, onderhoud, vervoer, etc van alle benodigde instrumenten.</t>
  </si>
  <si>
    <t>Budget</t>
  </si>
  <si>
    <t>aug</t>
  </si>
  <si>
    <t>sep</t>
  </si>
  <si>
    <t>okt</t>
  </si>
  <si>
    <t>nov</t>
  </si>
  <si>
    <t>dec</t>
  </si>
  <si>
    <t>jan</t>
  </si>
  <si>
    <t>feb</t>
  </si>
  <si>
    <t>mrt</t>
  </si>
  <si>
    <t>apr</t>
  </si>
  <si>
    <t>mei</t>
  </si>
  <si>
    <t>jun</t>
  </si>
  <si>
    <t>jul</t>
  </si>
  <si>
    <t>Verschil tov begroot</t>
  </si>
  <si>
    <t>uur/maand</t>
  </si>
  <si>
    <t>NAME1</t>
  </si>
  <si>
    <t>NAME2</t>
  </si>
  <si>
    <t>NAME3</t>
  </si>
  <si>
    <t>NAME4</t>
  </si>
  <si>
    <t>NAME5</t>
  </si>
  <si>
    <t>NAME6</t>
  </si>
  <si>
    <t>(Voer een nieuwe rij hierboven in)</t>
  </si>
  <si>
    <t>Bedrag</t>
  </si>
  <si>
    <t>Standaard begroting Leerorkest Nederland</t>
  </si>
  <si>
    <t>podium, licht, geluid, vervoer, lunch, etc. bij (eind)uitvoeringen</t>
  </si>
  <si>
    <t>uurtarief</t>
  </si>
  <si>
    <t>Controle kosten en baten</t>
  </si>
  <si>
    <t>ad 13</t>
  </si>
  <si>
    <t>Workshops Leerorkest Team</t>
  </si>
  <si>
    <t>2 worshopdagen voor muziekdocenten, dirigent, coordinator op sociaal pedagogisch vlak.</t>
  </si>
  <si>
    <t>Overige personeelskosten</t>
  </si>
  <si>
    <t>Reis-, verblijf- en andere onkostenvergoedingen</t>
  </si>
  <si>
    <t>Gemeente</t>
  </si>
  <si>
    <t>Scholen</t>
  </si>
  <si>
    <t>Sponsors</t>
  </si>
  <si>
    <t>Loonkosten koor- en orkestdirigent</t>
  </si>
  <si>
    <t>maken van roosters, uitdelen van instrumenten, contacten met docenten en scholen, administratie, pers, contracten opmaken, logistiek t.b.v. lessen en instrumenten, enz.  conform Fair Practice Code</t>
  </si>
  <si>
    <t>Lesuren conform Fair Practice Code</t>
  </si>
  <si>
    <t>Conform Fair Practice Code in Nederland</t>
  </si>
  <si>
    <t>Kosten per kind per jaar</t>
  </si>
  <si>
    <t>Kosten per kind per uur/les</t>
  </si>
  <si>
    <t>punt</t>
  </si>
  <si>
    <t>wat</t>
  </si>
  <si>
    <t>aantal</t>
  </si>
  <si>
    <t>tarief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</si>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</sst>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€&quot;\ #,##0;[Red]&quot;€&quot;\ \-#,##0"/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2]\ * #,##0_ ;_ [$€-2]\ * \-#,##0_ ;_ [$€-2]\ * &quot;-&quot;??_ ;_ @_ "/>
    <numFmt numFmtId="165" formatCode="[$€]#,##0"/>
    <numFmt numFmtId="166" formatCode="[$€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2" fontId="2" fillId="0" borderId="0" xfId="0" applyNumberFormat="1" applyFont="1" applyAlignment="1">
      <alignment wrapText="1"/>
    </xf>
    <xf numFmtId="0" fontId="4" fillId="0" borderId="0" xfId="0" applyFont="1"/>
    <xf numFmtId="42" fontId="2" fillId="0" borderId="1" xfId="0" applyNumberFormat="1" applyFont="1" applyBorder="1" applyAlignment="1">
      <alignment wrapText="1"/>
    </xf>
    <xf numFmtId="42" fontId="5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5" fillId="0" borderId="0" xfId="0" applyFont="1"/>
    <xf numFmtId="42" fontId="4" fillId="0" borderId="0" xfId="0" applyNumberFormat="1" applyFont="1" applyAlignment="1">
      <alignment wrapText="1"/>
    </xf>
    <xf numFmtId="9" fontId="4" fillId="0" borderId="0" xfId="2" applyFont="1" applyBorder="1"/>
    <xf numFmtId="42" fontId="4" fillId="0" borderId="1" xfId="0" applyNumberFormat="1" applyFont="1" applyBorder="1" applyAlignment="1">
      <alignment wrapText="1"/>
    </xf>
    <xf numFmtId="0" fontId="6" fillId="0" borderId="0" xfId="0" applyFont="1"/>
    <xf numFmtId="42" fontId="6" fillId="0" borderId="0" xfId="0" applyNumberFormat="1" applyFont="1" applyAlignment="1">
      <alignment wrapText="1"/>
    </xf>
    <xf numFmtId="9" fontId="2" fillId="0" borderId="0" xfId="2" applyFont="1" applyBorder="1"/>
    <xf numFmtId="42" fontId="6" fillId="0" borderId="0" xfId="0" applyNumberFormat="1" applyFont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10" fillId="0" borderId="0" xfId="3" applyFont="1"/>
    <xf numFmtId="0" fontId="9" fillId="0" borderId="0" xfId="3"/>
    <xf numFmtId="0" fontId="9" fillId="0" borderId="0" xfId="3" applyAlignment="1">
      <alignment horizontal="center"/>
    </xf>
    <xf numFmtId="0" fontId="10" fillId="0" borderId="0" xfId="3" applyFont="1" applyAlignment="1">
      <alignment horizontal="center"/>
    </xf>
    <xf numFmtId="0" fontId="10" fillId="0" borderId="3" xfId="3" applyFont="1" applyBorder="1" applyAlignment="1">
      <alignment horizontal="center"/>
    </xf>
    <xf numFmtId="0" fontId="11" fillId="0" borderId="3" xfId="3" applyFont="1" applyBorder="1" applyAlignment="1">
      <alignment horizontal="center"/>
    </xf>
    <xf numFmtId="0" fontId="10" fillId="0" borderId="3" xfId="3" applyFont="1" applyBorder="1" applyAlignment="1">
      <alignment horizontal="right"/>
    </xf>
    <xf numFmtId="0" fontId="10" fillId="0" borderId="3" xfId="3" applyFont="1" applyBorder="1" applyAlignment="1">
      <alignment horizontal="left"/>
    </xf>
    <xf numFmtId="165" fontId="10" fillId="0" borderId="0" xfId="3" applyNumberFormat="1" applyFont="1"/>
    <xf numFmtId="42" fontId="10" fillId="0" borderId="0" xfId="3" applyNumberFormat="1" applyFont="1"/>
    <xf numFmtId="6" fontId="10" fillId="0" borderId="0" xfId="3" applyNumberFormat="1" applyFont="1"/>
    <xf numFmtId="0" fontId="13" fillId="2" borderId="4" xfId="3" applyFont="1" applyFill="1" applyBorder="1"/>
    <xf numFmtId="166" fontId="10" fillId="2" borderId="5" xfId="3" applyNumberFormat="1" applyFont="1" applyFill="1" applyBorder="1" applyAlignment="1">
      <alignment horizontal="center"/>
    </xf>
    <xf numFmtId="0" fontId="10" fillId="0" borderId="5" xfId="3" applyFont="1" applyBorder="1"/>
    <xf numFmtId="4" fontId="10" fillId="2" borderId="5" xfId="3" applyNumberFormat="1" applyFont="1" applyFill="1" applyBorder="1"/>
    <xf numFmtId="4" fontId="10" fillId="2" borderId="6" xfId="3" applyNumberFormat="1" applyFont="1" applyFill="1" applyBorder="1"/>
    <xf numFmtId="0" fontId="14" fillId="2" borderId="7" xfId="3" applyFont="1" applyFill="1" applyBorder="1"/>
    <xf numFmtId="166" fontId="10" fillId="2" borderId="0" xfId="3" applyNumberFormat="1" applyFont="1" applyFill="1" applyAlignment="1">
      <alignment horizontal="center"/>
    </xf>
    <xf numFmtId="4" fontId="10" fillId="2" borderId="0" xfId="3" applyNumberFormat="1" applyFont="1" applyFill="1"/>
    <xf numFmtId="4" fontId="10" fillId="2" borderId="8" xfId="3" applyNumberFormat="1" applyFont="1" applyFill="1" applyBorder="1"/>
    <xf numFmtId="0" fontId="11" fillId="2" borderId="7" xfId="3" applyFont="1" applyFill="1" applyBorder="1"/>
    <xf numFmtId="0" fontId="11" fillId="2" borderId="9" xfId="3" applyFont="1" applyFill="1" applyBorder="1"/>
    <xf numFmtId="165" fontId="10" fillId="2" borderId="3" xfId="3" applyNumberFormat="1" applyFont="1" applyFill="1" applyBorder="1" applyAlignment="1">
      <alignment horizontal="center"/>
    </xf>
    <xf numFmtId="0" fontId="10" fillId="0" borderId="3" xfId="3" applyFont="1" applyBorder="1"/>
    <xf numFmtId="4" fontId="10" fillId="2" borderId="3" xfId="3" applyNumberFormat="1" applyFont="1" applyFill="1" applyBorder="1"/>
    <xf numFmtId="4" fontId="10" fillId="2" borderId="10" xfId="3" applyNumberFormat="1" applyFont="1" applyFill="1" applyBorder="1"/>
    <xf numFmtId="166" fontId="13" fillId="2" borderId="5" xfId="3" applyNumberFormat="1" applyFont="1" applyFill="1" applyBorder="1" applyAlignment="1">
      <alignment horizontal="center"/>
    </xf>
    <xf numFmtId="0" fontId="13" fillId="0" borderId="5" xfId="3" applyFont="1" applyBorder="1"/>
    <xf numFmtId="0" fontId="13" fillId="0" borderId="0" xfId="3" applyFont="1"/>
    <xf numFmtId="165" fontId="13" fillId="2" borderId="3" xfId="3" applyNumberFormat="1" applyFont="1" applyFill="1" applyBorder="1" applyAlignment="1">
      <alignment horizontal="center"/>
    </xf>
    <xf numFmtId="0" fontId="13" fillId="0" borderId="3" xfId="3" applyFont="1" applyBorder="1"/>
    <xf numFmtId="165" fontId="13" fillId="2" borderId="5" xfId="3" applyNumberFormat="1" applyFont="1" applyFill="1" applyBorder="1" applyAlignment="1">
      <alignment horizontal="center"/>
    </xf>
    <xf numFmtId="165" fontId="13" fillId="2" borderId="6" xfId="3" applyNumberFormat="1" applyFont="1" applyFill="1" applyBorder="1" applyAlignment="1">
      <alignment horizontal="center"/>
    </xf>
    <xf numFmtId="165" fontId="13" fillId="2" borderId="0" xfId="3" applyNumberFormat="1" applyFont="1" applyFill="1" applyAlignment="1">
      <alignment horizontal="center"/>
    </xf>
    <xf numFmtId="165" fontId="13" fillId="2" borderId="8" xfId="3" applyNumberFormat="1" applyFont="1" applyFill="1" applyBorder="1" applyAlignment="1">
      <alignment horizontal="center"/>
    </xf>
    <xf numFmtId="165" fontId="13" fillId="2" borderId="10" xfId="3" applyNumberFormat="1" applyFont="1" applyFill="1" applyBorder="1" applyAlignment="1">
      <alignment horizontal="center"/>
    </xf>
    <xf numFmtId="0" fontId="13" fillId="2" borderId="7" xfId="3" applyFont="1" applyFill="1" applyBorder="1"/>
    <xf numFmtId="165" fontId="10" fillId="0" borderId="1" xfId="3" applyNumberFormat="1" applyFont="1" applyBorder="1"/>
    <xf numFmtId="0" fontId="11" fillId="2" borderId="11" xfId="3" applyFont="1" applyFill="1" applyBorder="1"/>
    <xf numFmtId="0" fontId="8" fillId="0" borderId="0" xfId="0" applyFont="1" applyAlignment="1">
      <alignment horizontal="center"/>
    </xf>
    <xf numFmtId="164" fontId="10" fillId="0" borderId="3" xfId="4" applyNumberFormat="1" applyFont="1" applyBorder="1" applyAlignment="1">
      <alignment horizontal="center"/>
    </xf>
    <xf numFmtId="0" fontId="10" fillId="0" borderId="1" xfId="3" applyFont="1" applyBorder="1" applyAlignment="1">
      <alignment horizontal="center"/>
    </xf>
    <xf numFmtId="42" fontId="10" fillId="0" borderId="1" xfId="3" applyNumberFormat="1" applyFont="1" applyBorder="1"/>
    <xf numFmtId="6" fontId="10" fillId="0" borderId="1" xfId="3" applyNumberFormat="1" applyFont="1" applyBorder="1"/>
    <xf numFmtId="42" fontId="12" fillId="0" borderId="0" xfId="3" applyNumberFormat="1" applyFont="1"/>
    <xf numFmtId="0" fontId="12" fillId="0" borderId="0" xfId="3" applyFont="1"/>
    <xf numFmtId="0" fontId="11" fillId="0" borderId="1" xfId="3" applyFont="1" applyBorder="1" applyAlignment="1">
      <alignment horizontal="center"/>
    </xf>
    <xf numFmtId="1" fontId="2" fillId="0" borderId="0" xfId="1" applyNumberFormat="1" applyFont="1" applyFill="1" applyAlignment="1">
      <alignment horizontal="center" wrapText="1"/>
    </xf>
    <xf numFmtId="4" fontId="10" fillId="2" borderId="12" xfId="3" applyNumberFormat="1" applyFont="1" applyFill="1" applyBorder="1"/>
    <xf numFmtId="42" fontId="2" fillId="0" borderId="0" xfId="0" applyNumberFormat="1" applyFont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</cellXfs>
  <cellStyles count="5">
    <cellStyle name="Komma" xfId="1" builtinId="3"/>
    <cellStyle name="Procent" xfId="2" builtinId="5"/>
    <cellStyle name="Standaard" xfId="0" builtinId="0"/>
    <cellStyle name="Standaard 2" xfId="3" xr:uid="{E2EF9AB8-4726-4E68-9F7F-D1A71E3DD0B6}"/>
    <cellStyle name="Valuta" xfId="4" builtinId="4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16530B-0B15-44A0-A58B-C16EC6117780}" name="Tabel42" displayName="Tabel42" ref="A1:E41" totalsRowShown="0" headerRowDxfId="6" dataDxfId="5">
  <autoFilter ref="A1:E41" xr:uid="{81206A68-F41E-4AFE-BF13-7AA9F7195A7A}"/>
  <tableColumns count="5">
    <tableColumn id="1" xr3:uid="{4CB7E959-6DA6-46E1-8CDA-D59E72D46853}" name="punt" dataDxfId="4"/>
    <tableColumn id="2" xr3:uid="{7A30B918-4A3D-4FEC-9C79-48C8EDCD9171}" name="wat" dataDxfId="3"/>
    <tableColumn id="13" xr3:uid="{0BE1BE83-15C1-4D9C-A6FD-3C1F8719798C}" name="aantal" dataDxfId="2"/>
    <tableColumn id="14" xr3:uid="{3C546B21-0A18-4FD7-8513-D23CDA6EC90C}" name="tarief" dataDxfId="1"/>
    <tableColumn id="15" xr3:uid="{417F88C9-0546-42CC-B096-9DDC6D4E07BA}" name="totaal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325A3-B744-4017-B8C9-E6BDDC6D28A7}">
  <sheetPr>
    <pageSetUpPr fitToPage="1"/>
  </sheetPr>
  <dimension ref="A1:O56"/>
  <sheetViews>
    <sheetView tabSelected="1" zoomScaleNormal="100" workbookViewId="0">
      <selection activeCell="B39" sqref="B39"/>
    </sheetView>
  </sheetViews>
  <sheetFormatPr defaultColWidth="8.88671875" defaultRowHeight="15.6" x14ac:dyDescent="0.3"/>
  <cols>
    <col min="1" max="1" width="7.88671875" style="1" customWidth="1"/>
    <col min="2" max="2" width="55.21875" style="2" customWidth="1"/>
    <col min="3" max="4" width="14" style="2" customWidth="1"/>
    <col min="5" max="5" width="14" style="3" customWidth="1"/>
    <col min="6" max="6" width="8.88671875" style="2"/>
    <col min="7" max="7" width="8.88671875" style="2" customWidth="1"/>
    <col min="8" max="16384" width="8.88671875" style="2"/>
  </cols>
  <sheetData>
    <row r="1" spans="1:10" x14ac:dyDescent="0.3">
      <c r="A1" s="1" t="s">
        <v>82</v>
      </c>
      <c r="B1" s="2" t="s">
        <v>83</v>
      </c>
      <c r="C1" s="2" t="s">
        <v>84</v>
      </c>
      <c r="D1" s="2" t="s">
        <v>85</v>
      </c>
      <c r="E1" s="3" t="s">
        <v>86</v>
      </c>
    </row>
    <row r="2" spans="1:10" s="8" customFormat="1" ht="18" x14ac:dyDescent="0.3">
      <c r="A2" s="4"/>
      <c r="B2" s="5" t="s">
        <v>64</v>
      </c>
      <c r="C2" s="6"/>
      <c r="D2" s="6"/>
      <c r="E2" s="7"/>
    </row>
    <row r="3" spans="1:10" x14ac:dyDescent="0.3">
      <c r="B3" s="2" t="s">
        <v>0</v>
      </c>
      <c r="E3" s="73">
        <v>120</v>
      </c>
    </row>
    <row r="4" spans="1:10" x14ac:dyDescent="0.3">
      <c r="E4" s="9"/>
    </row>
    <row r="5" spans="1:10" x14ac:dyDescent="0.3">
      <c r="E5" s="9"/>
    </row>
    <row r="6" spans="1:10" x14ac:dyDescent="0.3">
      <c r="A6" s="1">
        <v>1</v>
      </c>
      <c r="B6" s="10" t="s">
        <v>1</v>
      </c>
      <c r="E6" s="9"/>
    </row>
    <row r="7" spans="1:10" x14ac:dyDescent="0.3">
      <c r="B7" s="2" t="s">
        <v>2</v>
      </c>
      <c r="E7" s="11">
        <v>0</v>
      </c>
    </row>
    <row r="8" spans="1:10" x14ac:dyDescent="0.3">
      <c r="E8" s="12">
        <f>SUBTOTAL(109,E7)</f>
        <v>0</v>
      </c>
    </row>
    <row r="9" spans="1:10" x14ac:dyDescent="0.3">
      <c r="E9" s="9"/>
    </row>
    <row r="10" spans="1:10" x14ac:dyDescent="0.3">
      <c r="A10" s="1">
        <v>2</v>
      </c>
      <c r="B10" s="10" t="s">
        <v>3</v>
      </c>
      <c r="C10" s="13" t="s">
        <v>4</v>
      </c>
      <c r="D10" s="13" t="s">
        <v>5</v>
      </c>
      <c r="E10" s="9"/>
      <c r="G10" s="1" t="s">
        <v>6</v>
      </c>
      <c r="H10" s="1" t="s">
        <v>7</v>
      </c>
      <c r="I10" s="1" t="s">
        <v>8</v>
      </c>
      <c r="J10" s="1" t="s">
        <v>9</v>
      </c>
    </row>
    <row r="11" spans="1:10" x14ac:dyDescent="0.3">
      <c r="A11" s="1">
        <v>3</v>
      </c>
      <c r="B11" s="2" t="s">
        <v>10</v>
      </c>
      <c r="C11" s="1">
        <f>J11</f>
        <v>600</v>
      </c>
      <c r="D11" s="9">
        <v>50</v>
      </c>
      <c r="E11" s="9">
        <f>Tabel42[[#This Row],[aantal]]*Tabel42[[#This Row],[tarief]]</f>
        <v>30000</v>
      </c>
      <c r="G11" s="1">
        <v>30</v>
      </c>
      <c r="H11" s="1">
        <v>4</v>
      </c>
      <c r="I11" s="1">
        <v>5</v>
      </c>
      <c r="J11" s="1">
        <f>G11*H11*I11</f>
        <v>600</v>
      </c>
    </row>
    <row r="12" spans="1:10" x14ac:dyDescent="0.3">
      <c r="A12" s="1">
        <v>4</v>
      </c>
      <c r="B12" s="2" t="s">
        <v>69</v>
      </c>
      <c r="C12" s="1"/>
      <c r="D12" s="9"/>
      <c r="E12" s="9">
        <v>0</v>
      </c>
      <c r="G12" s="1"/>
      <c r="H12" s="1"/>
      <c r="I12" s="1"/>
      <c r="J12" s="1"/>
    </row>
    <row r="13" spans="1:10" x14ac:dyDescent="0.3">
      <c r="A13" s="1">
        <v>5</v>
      </c>
      <c r="B13" s="2" t="s">
        <v>76</v>
      </c>
      <c r="C13" s="1">
        <f>G13*H13</f>
        <v>32</v>
      </c>
      <c r="D13" s="9">
        <v>60</v>
      </c>
      <c r="E13" s="9">
        <f>Tabel42[[#This Row],[aantal]]*Tabel42[[#This Row],[tarief]]</f>
        <v>1920</v>
      </c>
      <c r="G13" s="1">
        <v>8</v>
      </c>
      <c r="H13" s="1">
        <v>4</v>
      </c>
      <c r="I13" s="1"/>
      <c r="J13" s="1"/>
    </row>
    <row r="14" spans="1:10" x14ac:dyDescent="0.3">
      <c r="A14" s="1">
        <v>6</v>
      </c>
      <c r="B14" s="2" t="s">
        <v>11</v>
      </c>
      <c r="C14" s="1"/>
      <c r="D14" s="9"/>
      <c r="E14" s="9">
        <v>1000</v>
      </c>
      <c r="G14" s="1"/>
      <c r="H14" s="1"/>
      <c r="I14" s="1"/>
      <c r="J14" s="1"/>
    </row>
    <row r="15" spans="1:10" x14ac:dyDescent="0.3">
      <c r="A15" s="1">
        <v>7</v>
      </c>
      <c r="B15" s="2" t="s">
        <v>12</v>
      </c>
      <c r="C15" s="1">
        <f>G15*H15</f>
        <v>120</v>
      </c>
      <c r="D15" s="9">
        <v>45</v>
      </c>
      <c r="E15" s="9">
        <f>Tabel42[[#This Row],[aantal]]*Tabel42[[#This Row],[tarief]]</f>
        <v>5400</v>
      </c>
      <c r="G15" s="65">
        <f>G11</f>
        <v>30</v>
      </c>
      <c r="H15" s="1">
        <v>4</v>
      </c>
      <c r="I15" s="1"/>
      <c r="J15" s="1"/>
    </row>
    <row r="16" spans="1:10" x14ac:dyDescent="0.3">
      <c r="A16" s="1">
        <v>8</v>
      </c>
      <c r="B16" s="2" t="s">
        <v>71</v>
      </c>
      <c r="C16" s="1"/>
      <c r="E16" s="11">
        <v>0</v>
      </c>
    </row>
    <row r="17" spans="1:8" x14ac:dyDescent="0.3">
      <c r="C17" s="14"/>
      <c r="D17" s="14"/>
      <c r="E17" s="12">
        <f>SUBTOTAL(109,E11:E16)</f>
        <v>38320</v>
      </c>
    </row>
    <row r="18" spans="1:8" x14ac:dyDescent="0.3">
      <c r="C18" s="3"/>
      <c r="D18" s="3"/>
      <c r="E18" s="9"/>
    </row>
    <row r="19" spans="1:8" x14ac:dyDescent="0.3">
      <c r="A19" s="1">
        <v>9</v>
      </c>
      <c r="B19" s="10" t="s">
        <v>13</v>
      </c>
      <c r="E19" s="9"/>
    </row>
    <row r="20" spans="1:8" x14ac:dyDescent="0.3">
      <c r="A20" s="1">
        <v>10</v>
      </c>
      <c r="B20" s="2" t="s">
        <v>14</v>
      </c>
      <c r="E20" s="9">
        <v>0</v>
      </c>
    </row>
    <row r="21" spans="1:8" x14ac:dyDescent="0.3">
      <c r="A21" s="1">
        <v>11</v>
      </c>
      <c r="B21" s="2" t="s">
        <v>15</v>
      </c>
      <c r="E21" s="9">
        <v>0</v>
      </c>
    </row>
    <row r="22" spans="1:8" x14ac:dyDescent="0.3">
      <c r="A22" s="1">
        <v>12</v>
      </c>
      <c r="B22" s="2" t="s">
        <v>16</v>
      </c>
      <c r="C22" s="15"/>
      <c r="D22" s="15"/>
      <c r="E22" s="9">
        <v>0</v>
      </c>
    </row>
    <row r="23" spans="1:8" x14ac:dyDescent="0.3">
      <c r="A23" s="1">
        <v>13</v>
      </c>
      <c r="B23" s="2" t="s">
        <v>17</v>
      </c>
      <c r="C23" s="1">
        <v>35</v>
      </c>
      <c r="D23" s="9">
        <v>45</v>
      </c>
      <c r="E23" s="11">
        <f>Tabel42[[#This Row],[aantal]]*Tabel42[[#This Row],[tarief]]</f>
        <v>1575</v>
      </c>
      <c r="G23" s="75"/>
      <c r="H23" s="75"/>
    </row>
    <row r="24" spans="1:8" x14ac:dyDescent="0.3">
      <c r="C24" s="15"/>
      <c r="D24" s="15"/>
      <c r="E24" s="12">
        <f>SUBTOTAL(109,E20:E23)</f>
        <v>1575</v>
      </c>
    </row>
    <row r="25" spans="1:8" x14ac:dyDescent="0.3">
      <c r="E25" s="9"/>
    </row>
    <row r="26" spans="1:8" x14ac:dyDescent="0.3">
      <c r="E26" s="9"/>
    </row>
    <row r="27" spans="1:8" x14ac:dyDescent="0.3">
      <c r="B27" s="10" t="str">
        <f>B6</f>
        <v>Eenmalige Investeringskosten</v>
      </c>
      <c r="C27" s="10"/>
      <c r="D27" s="10"/>
      <c r="E27" s="16">
        <f>E8</f>
        <v>0</v>
      </c>
    </row>
    <row r="28" spans="1:8" x14ac:dyDescent="0.3">
      <c r="B28" s="10" t="str">
        <f>B10</f>
        <v>Activiteitenkosten</v>
      </c>
      <c r="C28" s="10"/>
      <c r="D28" s="10"/>
      <c r="E28" s="16">
        <f>E17</f>
        <v>38320</v>
      </c>
    </row>
    <row r="29" spans="1:8" x14ac:dyDescent="0.3">
      <c r="B29" s="10" t="str">
        <f>B19</f>
        <v xml:space="preserve">Algemene projectkosten </v>
      </c>
      <c r="C29" s="10"/>
      <c r="D29" s="17"/>
      <c r="E29" s="18">
        <f>E24</f>
        <v>1575</v>
      </c>
    </row>
    <row r="30" spans="1:8" x14ac:dyDescent="0.3">
      <c r="B30" s="19" t="s">
        <v>18</v>
      </c>
      <c r="C30" s="19"/>
      <c r="D30" s="19"/>
      <c r="E30" s="20">
        <f>SUBTOTAL(109,E27:E29)</f>
        <v>39895</v>
      </c>
    </row>
    <row r="31" spans="1:8" x14ac:dyDescent="0.3">
      <c r="E31" s="9"/>
    </row>
    <row r="32" spans="1:8" x14ac:dyDescent="0.3">
      <c r="E32" s="9"/>
    </row>
    <row r="33" spans="1:15" x14ac:dyDescent="0.3">
      <c r="B33" s="10" t="s">
        <v>19</v>
      </c>
      <c r="E33" s="9"/>
    </row>
    <row r="34" spans="1:15" x14ac:dyDescent="0.3">
      <c r="B34" s="2" t="s">
        <v>73</v>
      </c>
      <c r="E34" s="9">
        <v>0</v>
      </c>
    </row>
    <row r="35" spans="1:15" x14ac:dyDescent="0.3">
      <c r="B35" s="2" t="s">
        <v>74</v>
      </c>
      <c r="E35" s="9">
        <v>0</v>
      </c>
    </row>
    <row r="36" spans="1:15" x14ac:dyDescent="0.3">
      <c r="B36" s="2" t="s">
        <v>75</v>
      </c>
      <c r="D36" s="21"/>
      <c r="E36" s="11">
        <v>0</v>
      </c>
    </row>
    <row r="37" spans="1:15" s="19" customFormat="1" x14ac:dyDescent="0.3">
      <c r="A37" s="1"/>
      <c r="B37" s="19" t="s">
        <v>20</v>
      </c>
      <c r="E37" s="20">
        <f>SUBTOTAL(109,E34:E36)</f>
        <v>0</v>
      </c>
      <c r="G37" s="22"/>
    </row>
    <row r="38" spans="1:15" s="19" customFormat="1" x14ac:dyDescent="0.3">
      <c r="A38" s="1"/>
      <c r="B38" s="2"/>
      <c r="C38" s="2"/>
      <c r="D38" s="2"/>
      <c r="E38" s="9"/>
      <c r="G38" s="22"/>
    </row>
    <row r="39" spans="1:15" x14ac:dyDescent="0.3">
      <c r="B39" s="2" t="s">
        <v>67</v>
      </c>
      <c r="E39" s="9">
        <f>E30-E37</f>
        <v>39895</v>
      </c>
    </row>
    <row r="40" spans="1:15" x14ac:dyDescent="0.3">
      <c r="B40" s="2" t="s">
        <v>80</v>
      </c>
      <c r="E40" s="9">
        <f>E30/E3</f>
        <v>332.45833333333331</v>
      </c>
    </row>
    <row r="41" spans="1:15" x14ac:dyDescent="0.3">
      <c r="B41" s="2" t="s">
        <v>81</v>
      </c>
      <c r="E41" s="9">
        <f>E40/G11</f>
        <v>11.081944444444444</v>
      </c>
    </row>
    <row r="43" spans="1:15" s="23" customFormat="1" x14ac:dyDescent="0.3">
      <c r="A43" s="78" t="s">
        <v>21</v>
      </c>
      <c r="B43" s="78"/>
      <c r="C43" s="78"/>
      <c r="D43" s="78"/>
      <c r="E43" s="78"/>
    </row>
    <row r="44" spans="1:15" s="23" customFormat="1" x14ac:dyDescent="0.3">
      <c r="A44" s="25" t="s">
        <v>22</v>
      </c>
      <c r="B44" s="76" t="s">
        <v>23</v>
      </c>
      <c r="C44" s="76"/>
      <c r="D44" s="76"/>
      <c r="E44" s="76"/>
    </row>
    <row r="45" spans="1:15" s="23" customFormat="1" x14ac:dyDescent="0.3">
      <c r="A45" s="25" t="s">
        <v>24</v>
      </c>
      <c r="B45" s="76" t="s">
        <v>25</v>
      </c>
      <c r="C45" s="76"/>
      <c r="D45" s="76"/>
      <c r="E45" s="76"/>
      <c r="O45" s="24"/>
    </row>
    <row r="46" spans="1:15" s="23" customFormat="1" x14ac:dyDescent="0.3">
      <c r="A46" s="25" t="s">
        <v>26</v>
      </c>
      <c r="B46" s="76" t="s">
        <v>78</v>
      </c>
      <c r="C46" s="76"/>
      <c r="D46" s="76"/>
      <c r="E46" s="76"/>
    </row>
    <row r="47" spans="1:15" s="23" customFormat="1" x14ac:dyDescent="0.3">
      <c r="A47" s="25" t="s">
        <v>27</v>
      </c>
      <c r="B47" s="79" t="s">
        <v>70</v>
      </c>
      <c r="C47" s="80"/>
      <c r="D47" s="80"/>
      <c r="E47" s="81"/>
    </row>
    <row r="48" spans="1:15" s="23" customFormat="1" x14ac:dyDescent="0.3">
      <c r="A48" s="25" t="s">
        <v>28</v>
      </c>
      <c r="B48" s="76" t="s">
        <v>79</v>
      </c>
      <c r="C48" s="76"/>
      <c r="D48" s="76"/>
      <c r="E48" s="76"/>
    </row>
    <row r="49" spans="1:5" s="23" customFormat="1" x14ac:dyDescent="0.3">
      <c r="A49" s="25" t="s">
        <v>29</v>
      </c>
      <c r="B49" s="76" t="s">
        <v>65</v>
      </c>
      <c r="C49" s="76"/>
      <c r="D49" s="76"/>
      <c r="E49" s="76"/>
    </row>
    <row r="50" spans="1:5" s="23" customFormat="1" ht="31.2" customHeight="1" x14ac:dyDescent="0.3">
      <c r="A50" s="25" t="s">
        <v>30</v>
      </c>
      <c r="B50" s="76" t="s">
        <v>77</v>
      </c>
      <c r="C50" s="76"/>
      <c r="D50" s="76"/>
      <c r="E50" s="76"/>
    </row>
    <row r="51" spans="1:5" s="23" customFormat="1" x14ac:dyDescent="0.3">
      <c r="A51" s="25" t="s">
        <v>31</v>
      </c>
      <c r="B51" s="76" t="s">
        <v>72</v>
      </c>
      <c r="C51" s="76"/>
      <c r="D51" s="76"/>
      <c r="E51" s="76"/>
    </row>
    <row r="52" spans="1:5" s="23" customFormat="1" x14ac:dyDescent="0.3">
      <c r="A52" s="25" t="s">
        <v>33</v>
      </c>
      <c r="B52" s="76" t="s">
        <v>32</v>
      </c>
      <c r="C52" s="76"/>
      <c r="D52" s="76"/>
      <c r="E52" s="76"/>
    </row>
    <row r="53" spans="1:5" s="23" customFormat="1" ht="15.6" customHeight="1" x14ac:dyDescent="0.3">
      <c r="A53" s="25" t="s">
        <v>35</v>
      </c>
      <c r="B53" s="76" t="s">
        <v>34</v>
      </c>
      <c r="C53" s="76"/>
      <c r="D53" s="76"/>
      <c r="E53" s="76"/>
    </row>
    <row r="54" spans="1:5" s="23" customFormat="1" x14ac:dyDescent="0.3">
      <c r="A54" s="25" t="s">
        <v>37</v>
      </c>
      <c r="B54" s="76" t="s">
        <v>36</v>
      </c>
      <c r="C54" s="76"/>
      <c r="D54" s="76"/>
      <c r="E54" s="76"/>
    </row>
    <row r="55" spans="1:5" s="23" customFormat="1" x14ac:dyDescent="0.3">
      <c r="A55" s="25" t="s">
        <v>39</v>
      </c>
      <c r="B55" s="76" t="s">
        <v>38</v>
      </c>
      <c r="C55" s="76"/>
      <c r="D55" s="76"/>
      <c r="E55" s="76"/>
    </row>
    <row r="56" spans="1:5" s="23" customFormat="1" x14ac:dyDescent="0.3">
      <c r="A56" s="25" t="s">
        <v>68</v>
      </c>
      <c r="B56" s="77" t="s">
        <v>40</v>
      </c>
      <c r="C56" s="77"/>
      <c r="D56" s="77"/>
      <c r="E56" s="77"/>
    </row>
  </sheetData>
  <mergeCells count="14">
    <mergeCell ref="B54:E54"/>
    <mergeCell ref="B55:E55"/>
    <mergeCell ref="B56:E56"/>
    <mergeCell ref="A43:E43"/>
    <mergeCell ref="B49:E49"/>
    <mergeCell ref="B50:E50"/>
    <mergeCell ref="B51:E51"/>
    <mergeCell ref="B52:E52"/>
    <mergeCell ref="B53:E53"/>
    <mergeCell ref="B44:E44"/>
    <mergeCell ref="B45:E45"/>
    <mergeCell ref="B46:E46"/>
    <mergeCell ref="B48:E48"/>
    <mergeCell ref="B47:E47"/>
  </mergeCells>
  <phoneticPr fontId="7" type="noConversion"/>
  <pageMargins left="0.7" right="0.7" top="0.75" bottom="0.75" header="0.3" footer="0.3"/>
  <pageSetup paperSize="9" scale="81" fitToWidth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AAB6-D311-4657-92F7-1F395643C1F8}">
  <sheetPr>
    <outlinePr summaryBelow="0" summaryRight="0"/>
    <pageSetUpPr fitToPage="1"/>
  </sheetPr>
  <dimension ref="A1:AB983"/>
  <sheetViews>
    <sheetView workbookViewId="0">
      <pane ySplit="14" topLeftCell="A15" activePane="bottomLeft" state="frozen"/>
      <selection activeCell="E3" sqref="E3"/>
      <selection pane="bottomLeft" activeCell="J6" sqref="J6"/>
    </sheetView>
  </sheetViews>
  <sheetFormatPr defaultColWidth="12.6640625" defaultRowHeight="15.75" customHeight="1" x14ac:dyDescent="0.3"/>
  <cols>
    <col min="1" max="1" width="3" style="27" bestFit="1" customWidth="1"/>
    <col min="2" max="2" width="47.5546875" style="27" bestFit="1" customWidth="1"/>
    <col min="3" max="3" width="8.77734375" style="27" bestFit="1" customWidth="1"/>
    <col min="4" max="4" width="6.6640625" style="27" customWidth="1"/>
    <col min="5" max="21" width="8.33203125" style="27" customWidth="1"/>
    <col min="22" max="24" width="10.88671875" style="27" customWidth="1"/>
    <col min="25" max="16384" width="12.6640625" style="27"/>
  </cols>
  <sheetData>
    <row r="1" spans="1:25" ht="15.75" customHeight="1" x14ac:dyDescent="0.3">
      <c r="A1" s="26"/>
      <c r="C1" s="28" t="s">
        <v>41</v>
      </c>
      <c r="D1" s="29"/>
      <c r="E1" s="29">
        <v>2025</v>
      </c>
      <c r="F1" s="29"/>
      <c r="H1" s="29"/>
      <c r="I1" s="29"/>
      <c r="J1" s="29">
        <v>2026</v>
      </c>
      <c r="K1" s="29"/>
    </row>
    <row r="2" spans="1:25" ht="15.75" customHeight="1" x14ac:dyDescent="0.3">
      <c r="A2" s="26"/>
      <c r="C2" s="66"/>
      <c r="D2" s="30"/>
      <c r="E2" s="31" t="s">
        <v>42</v>
      </c>
      <c r="F2" s="31" t="s">
        <v>43</v>
      </c>
      <c r="G2" s="31" t="s">
        <v>44</v>
      </c>
      <c r="H2" s="31" t="s">
        <v>45</v>
      </c>
      <c r="I2" s="31" t="s">
        <v>46</v>
      </c>
      <c r="J2" s="31" t="s">
        <v>47</v>
      </c>
      <c r="K2" s="31" t="s">
        <v>48</v>
      </c>
      <c r="L2" s="31" t="s">
        <v>49</v>
      </c>
      <c r="M2" s="31" t="s">
        <v>50</v>
      </c>
      <c r="N2" s="31" t="s">
        <v>51</v>
      </c>
      <c r="O2" s="31" t="s">
        <v>52</v>
      </c>
      <c r="P2" s="31" t="s">
        <v>53</v>
      </c>
      <c r="Q2" s="72" t="s">
        <v>42</v>
      </c>
      <c r="R2" s="72" t="s">
        <v>43</v>
      </c>
      <c r="S2" s="72" t="s">
        <v>44</v>
      </c>
      <c r="T2" s="72" t="s">
        <v>45</v>
      </c>
      <c r="U2" s="72" t="s">
        <v>46</v>
      </c>
      <c r="V2" s="32" t="s">
        <v>9</v>
      </c>
      <c r="W2" s="33"/>
      <c r="X2" s="30" t="s">
        <v>54</v>
      </c>
    </row>
    <row r="3" spans="1:25" ht="15.75" customHeight="1" x14ac:dyDescent="0.3">
      <c r="A3" s="26">
        <v>1</v>
      </c>
      <c r="B3" s="26" t="str">
        <f>Begroting!B7</f>
        <v>Kleine inventaris en kantoorkosten</v>
      </c>
      <c r="C3" s="34">
        <f>Begroting!E7</f>
        <v>0</v>
      </c>
      <c r="D3" s="29"/>
      <c r="E3" s="35">
        <f>SUM(E17:E19)</f>
        <v>0</v>
      </c>
      <c r="F3" s="35">
        <f t="shared" ref="F3:U3" si="0">SUM(F17:F19)</f>
        <v>0</v>
      </c>
      <c r="G3" s="35">
        <f t="shared" si="0"/>
        <v>0</v>
      </c>
      <c r="H3" s="35">
        <f t="shared" si="0"/>
        <v>0</v>
      </c>
      <c r="I3" s="35">
        <f t="shared" si="0"/>
        <v>0</v>
      </c>
      <c r="J3" s="35">
        <f t="shared" si="0"/>
        <v>0</v>
      </c>
      <c r="K3" s="35">
        <f t="shared" si="0"/>
        <v>0</v>
      </c>
      <c r="L3" s="35">
        <f t="shared" si="0"/>
        <v>0</v>
      </c>
      <c r="M3" s="35">
        <f t="shared" si="0"/>
        <v>0</v>
      </c>
      <c r="N3" s="35">
        <f t="shared" si="0"/>
        <v>0</v>
      </c>
      <c r="O3" s="35">
        <f t="shared" si="0"/>
        <v>0</v>
      </c>
      <c r="P3" s="35">
        <f t="shared" si="0"/>
        <v>0</v>
      </c>
      <c r="Q3" s="35">
        <f t="shared" si="0"/>
        <v>0</v>
      </c>
      <c r="R3" s="35">
        <f t="shared" si="0"/>
        <v>0</v>
      </c>
      <c r="S3" s="35">
        <f t="shared" si="0"/>
        <v>0</v>
      </c>
      <c r="T3" s="35">
        <f t="shared" si="0"/>
        <v>0</v>
      </c>
      <c r="U3" s="35">
        <f t="shared" si="0"/>
        <v>0</v>
      </c>
      <c r="V3" s="35">
        <f t="shared" ref="V3" si="1">SUM(E3:U3)</f>
        <v>0</v>
      </c>
      <c r="W3" s="34"/>
      <c r="X3" s="36">
        <f>C3-V3</f>
        <v>0</v>
      </c>
    </row>
    <row r="4" spans="1:25" ht="15.75" customHeight="1" x14ac:dyDescent="0.3">
      <c r="A4" s="26">
        <v>2</v>
      </c>
      <c r="B4" s="26" t="str">
        <f>Begroting!B11</f>
        <v xml:space="preserve">Loonkosten docenten/mentor </v>
      </c>
      <c r="C4" s="34">
        <f>Begroting!E11</f>
        <v>30000</v>
      </c>
      <c r="D4" s="29"/>
      <c r="E4" s="35">
        <f t="shared" ref="E4:S4" si="2">SUMPRODUCT($C22:$C28,E22:E28)</f>
        <v>0</v>
      </c>
      <c r="F4" s="35">
        <f t="shared" si="2"/>
        <v>0</v>
      </c>
      <c r="G4" s="35">
        <f t="shared" si="2"/>
        <v>0</v>
      </c>
      <c r="H4" s="35">
        <f t="shared" si="2"/>
        <v>0</v>
      </c>
      <c r="I4" s="35">
        <f t="shared" si="2"/>
        <v>0</v>
      </c>
      <c r="J4" s="35">
        <f t="shared" si="2"/>
        <v>0</v>
      </c>
      <c r="K4" s="35">
        <f t="shared" si="2"/>
        <v>0</v>
      </c>
      <c r="L4" s="35">
        <f t="shared" si="2"/>
        <v>0</v>
      </c>
      <c r="M4" s="35">
        <f t="shared" si="2"/>
        <v>0</v>
      </c>
      <c r="N4" s="35">
        <f t="shared" si="2"/>
        <v>0</v>
      </c>
      <c r="O4" s="35">
        <f t="shared" si="2"/>
        <v>0</v>
      </c>
      <c r="P4" s="35">
        <f t="shared" si="2"/>
        <v>0</v>
      </c>
      <c r="Q4" s="35">
        <f t="shared" si="2"/>
        <v>0</v>
      </c>
      <c r="R4" s="35">
        <f t="shared" si="2"/>
        <v>0</v>
      </c>
      <c r="S4" s="35">
        <f t="shared" si="2"/>
        <v>0</v>
      </c>
      <c r="T4" s="35">
        <f>SUMPRODUCT($C22:$C28,T22:T28)</f>
        <v>0</v>
      </c>
      <c r="U4" s="35">
        <f>SUMPRODUCT($C22:$C28,U22:U28)</f>
        <v>0</v>
      </c>
      <c r="V4" s="35">
        <f t="shared" ref="V4:V14" si="3">SUM(E4:U4)</f>
        <v>0</v>
      </c>
      <c r="W4" s="34"/>
      <c r="X4" s="36">
        <f t="shared" ref="X4:X12" si="4">C4-V4</f>
        <v>30000</v>
      </c>
    </row>
    <row r="5" spans="1:25" ht="15.75" customHeight="1" x14ac:dyDescent="0.3">
      <c r="A5" s="26">
        <v>3</v>
      </c>
      <c r="B5" s="26" t="str">
        <f>Begroting!B12</f>
        <v>Workshops Leerorkest Team</v>
      </c>
      <c r="C5" s="34">
        <f>Begroting!E12</f>
        <v>0</v>
      </c>
      <c r="D5" s="29"/>
      <c r="E5" s="35">
        <f>SUM(E31:E33)</f>
        <v>0</v>
      </c>
      <c r="F5" s="35">
        <f t="shared" ref="F5:U5" si="5">SUM(F31:F33)</f>
        <v>0</v>
      </c>
      <c r="G5" s="35">
        <f t="shared" si="5"/>
        <v>0</v>
      </c>
      <c r="H5" s="35">
        <f t="shared" si="5"/>
        <v>0</v>
      </c>
      <c r="I5" s="35">
        <f t="shared" si="5"/>
        <v>0</v>
      </c>
      <c r="J5" s="35">
        <f t="shared" si="5"/>
        <v>0</v>
      </c>
      <c r="K5" s="35">
        <f t="shared" si="5"/>
        <v>0</v>
      </c>
      <c r="L5" s="35">
        <f t="shared" si="5"/>
        <v>0</v>
      </c>
      <c r="M5" s="35">
        <f t="shared" si="5"/>
        <v>0</v>
      </c>
      <c r="N5" s="35">
        <f t="shared" si="5"/>
        <v>0</v>
      </c>
      <c r="O5" s="35">
        <f t="shared" si="5"/>
        <v>0</v>
      </c>
      <c r="P5" s="35">
        <f t="shared" si="5"/>
        <v>0</v>
      </c>
      <c r="Q5" s="35">
        <f t="shared" si="5"/>
        <v>0</v>
      </c>
      <c r="R5" s="35">
        <f t="shared" si="5"/>
        <v>0</v>
      </c>
      <c r="S5" s="35">
        <f t="shared" si="5"/>
        <v>0</v>
      </c>
      <c r="T5" s="35">
        <f t="shared" si="5"/>
        <v>0</v>
      </c>
      <c r="U5" s="35">
        <f t="shared" si="5"/>
        <v>0</v>
      </c>
      <c r="V5" s="35">
        <f t="shared" si="3"/>
        <v>0</v>
      </c>
      <c r="W5" s="34"/>
      <c r="X5" s="36">
        <f t="shared" ref="X5" si="6">C5-V5</f>
        <v>0</v>
      </c>
    </row>
    <row r="6" spans="1:25" ht="15.75" customHeight="1" x14ac:dyDescent="0.3">
      <c r="A6" s="26">
        <v>4</v>
      </c>
      <c r="B6" s="26" t="str">
        <f>Begroting!B13</f>
        <v>Loonkosten koor- en orkestdirigent</v>
      </c>
      <c r="C6" s="34">
        <f>Begroting!E13</f>
        <v>1920</v>
      </c>
      <c r="D6" s="29"/>
      <c r="E6" s="35">
        <f t="shared" ref="E6:S6" si="7">SUMPRODUCT($C36:$C37,E36:E37)</f>
        <v>0</v>
      </c>
      <c r="F6" s="35">
        <f t="shared" si="7"/>
        <v>0</v>
      </c>
      <c r="G6" s="35">
        <f t="shared" si="7"/>
        <v>0</v>
      </c>
      <c r="H6" s="35">
        <f t="shared" si="7"/>
        <v>0</v>
      </c>
      <c r="I6" s="35">
        <f t="shared" si="7"/>
        <v>0</v>
      </c>
      <c r="J6" s="35">
        <f t="shared" si="7"/>
        <v>0</v>
      </c>
      <c r="K6" s="35">
        <f t="shared" si="7"/>
        <v>0</v>
      </c>
      <c r="L6" s="35">
        <f t="shared" si="7"/>
        <v>0</v>
      </c>
      <c r="M6" s="35">
        <f t="shared" si="7"/>
        <v>0</v>
      </c>
      <c r="N6" s="35">
        <f t="shared" si="7"/>
        <v>0</v>
      </c>
      <c r="O6" s="35">
        <f t="shared" si="7"/>
        <v>0</v>
      </c>
      <c r="P6" s="35">
        <f t="shared" si="7"/>
        <v>0</v>
      </c>
      <c r="Q6" s="35">
        <f t="shared" si="7"/>
        <v>0</v>
      </c>
      <c r="R6" s="35">
        <f t="shared" si="7"/>
        <v>0</v>
      </c>
      <c r="S6" s="35">
        <f t="shared" si="7"/>
        <v>0</v>
      </c>
      <c r="T6" s="35">
        <f>SUMPRODUCT($C36:$C37,T36:T37)</f>
        <v>0</v>
      </c>
      <c r="U6" s="35">
        <f>SUMPRODUCT($C36:$C37,U36:U37)</f>
        <v>0</v>
      </c>
      <c r="V6" s="35">
        <f t="shared" si="3"/>
        <v>0</v>
      </c>
      <c r="W6" s="34"/>
      <c r="X6" s="36">
        <f t="shared" si="4"/>
        <v>1920</v>
      </c>
    </row>
    <row r="7" spans="1:25" ht="15.75" customHeight="1" x14ac:dyDescent="0.3">
      <c r="A7" s="26">
        <v>5</v>
      </c>
      <c r="B7" s="26" t="str">
        <f>Begroting!B14</f>
        <v xml:space="preserve">Activiteitenkosten (eindpresentatie) </v>
      </c>
      <c r="C7" s="34">
        <f>Begroting!E14</f>
        <v>1000</v>
      </c>
      <c r="D7" s="29"/>
      <c r="E7" s="35">
        <f t="shared" ref="E7:O7" si="8">SUM(E40:E42)</f>
        <v>0</v>
      </c>
      <c r="F7" s="35">
        <f t="shared" si="8"/>
        <v>0</v>
      </c>
      <c r="G7" s="35">
        <f t="shared" si="8"/>
        <v>0</v>
      </c>
      <c r="H7" s="35">
        <f t="shared" si="8"/>
        <v>0</v>
      </c>
      <c r="I7" s="35">
        <f t="shared" si="8"/>
        <v>0</v>
      </c>
      <c r="J7" s="35">
        <f t="shared" si="8"/>
        <v>0</v>
      </c>
      <c r="K7" s="35">
        <f t="shared" si="8"/>
        <v>0</v>
      </c>
      <c r="L7" s="35">
        <f t="shared" si="8"/>
        <v>0</v>
      </c>
      <c r="M7" s="35">
        <f t="shared" si="8"/>
        <v>0</v>
      </c>
      <c r="N7" s="35">
        <f t="shared" si="8"/>
        <v>0</v>
      </c>
      <c r="O7" s="35">
        <f t="shared" si="8"/>
        <v>0</v>
      </c>
      <c r="P7" s="35">
        <f t="shared" ref="P7:S7" si="9">SUM(P40:P42)</f>
        <v>0</v>
      </c>
      <c r="Q7" s="35">
        <f t="shared" si="9"/>
        <v>0</v>
      </c>
      <c r="R7" s="35">
        <f t="shared" si="9"/>
        <v>0</v>
      </c>
      <c r="S7" s="35">
        <f t="shared" si="9"/>
        <v>0</v>
      </c>
      <c r="T7" s="35">
        <f>SUM(T40:T42)</f>
        <v>0</v>
      </c>
      <c r="U7" s="35">
        <f>SUM(U40:U42)</f>
        <v>0</v>
      </c>
      <c r="V7" s="35">
        <f t="shared" si="3"/>
        <v>0</v>
      </c>
      <c r="W7" s="34"/>
      <c r="X7" s="36">
        <f t="shared" si="4"/>
        <v>1000</v>
      </c>
    </row>
    <row r="8" spans="1:25" ht="15.75" customHeight="1" x14ac:dyDescent="0.3">
      <c r="A8" s="26">
        <v>6</v>
      </c>
      <c r="B8" s="26" t="str">
        <f>Begroting!B15</f>
        <v xml:space="preserve">Loonkosten lokale coördinator </v>
      </c>
      <c r="C8" s="34">
        <f>Begroting!E15</f>
        <v>5400</v>
      </c>
      <c r="D8" s="29"/>
      <c r="E8" s="35">
        <f>SUMPRODUCT($C45:$C46,E45:E46)</f>
        <v>0</v>
      </c>
      <c r="F8" s="35">
        <f t="shared" ref="F8:U8" si="10">SUMPRODUCT($C45:$C46,F45:F46)</f>
        <v>0</v>
      </c>
      <c r="G8" s="35">
        <f t="shared" si="10"/>
        <v>0</v>
      </c>
      <c r="H8" s="35">
        <f t="shared" si="10"/>
        <v>0</v>
      </c>
      <c r="I8" s="35">
        <f t="shared" si="10"/>
        <v>0</v>
      </c>
      <c r="J8" s="35">
        <f t="shared" si="10"/>
        <v>0</v>
      </c>
      <c r="K8" s="35">
        <f t="shared" si="10"/>
        <v>0</v>
      </c>
      <c r="L8" s="35">
        <f t="shared" si="10"/>
        <v>0</v>
      </c>
      <c r="M8" s="35">
        <f t="shared" si="10"/>
        <v>0</v>
      </c>
      <c r="N8" s="35">
        <f t="shared" si="10"/>
        <v>0</v>
      </c>
      <c r="O8" s="35">
        <f t="shared" si="10"/>
        <v>0</v>
      </c>
      <c r="P8" s="35">
        <f t="shared" si="10"/>
        <v>0</v>
      </c>
      <c r="Q8" s="35">
        <f t="shared" si="10"/>
        <v>0</v>
      </c>
      <c r="R8" s="35">
        <f t="shared" si="10"/>
        <v>0</v>
      </c>
      <c r="S8" s="35">
        <f t="shared" si="10"/>
        <v>0</v>
      </c>
      <c r="T8" s="35">
        <f t="shared" si="10"/>
        <v>0</v>
      </c>
      <c r="U8" s="35">
        <f t="shared" si="10"/>
        <v>0</v>
      </c>
      <c r="V8" s="35">
        <f t="shared" si="3"/>
        <v>0</v>
      </c>
      <c r="W8" s="34"/>
      <c r="X8" s="36">
        <f t="shared" si="4"/>
        <v>5400</v>
      </c>
    </row>
    <row r="9" spans="1:25" ht="15.75" customHeight="1" x14ac:dyDescent="0.3">
      <c r="A9" s="26">
        <v>7</v>
      </c>
      <c r="B9" s="26" t="str">
        <f>Begroting!B16</f>
        <v>Overige personeelskosten</v>
      </c>
      <c r="C9" s="34">
        <f>Begroting!E16</f>
        <v>0</v>
      </c>
      <c r="D9" s="29"/>
      <c r="E9" s="35">
        <f t="shared" ref="E9:O9" si="11">SUM(E49:E51)</f>
        <v>0</v>
      </c>
      <c r="F9" s="35">
        <f t="shared" si="11"/>
        <v>0</v>
      </c>
      <c r="G9" s="35">
        <f t="shared" si="11"/>
        <v>0</v>
      </c>
      <c r="H9" s="35">
        <f t="shared" si="11"/>
        <v>0</v>
      </c>
      <c r="I9" s="35">
        <f t="shared" si="11"/>
        <v>0</v>
      </c>
      <c r="J9" s="35">
        <f t="shared" si="11"/>
        <v>0</v>
      </c>
      <c r="K9" s="35">
        <f t="shared" si="11"/>
        <v>0</v>
      </c>
      <c r="L9" s="35">
        <f t="shared" si="11"/>
        <v>0</v>
      </c>
      <c r="M9" s="35">
        <f t="shared" si="11"/>
        <v>0</v>
      </c>
      <c r="N9" s="35">
        <f t="shared" si="11"/>
        <v>0</v>
      </c>
      <c r="O9" s="35">
        <f t="shared" si="11"/>
        <v>0</v>
      </c>
      <c r="P9" s="35">
        <f t="shared" ref="P9:S9" si="12">SUM(P49:P51)</f>
        <v>0</v>
      </c>
      <c r="Q9" s="35">
        <f t="shared" si="12"/>
        <v>0</v>
      </c>
      <c r="R9" s="35">
        <f t="shared" si="12"/>
        <v>0</v>
      </c>
      <c r="S9" s="35">
        <f t="shared" si="12"/>
        <v>0</v>
      </c>
      <c r="T9" s="35">
        <f>SUM(T49:T51)</f>
        <v>0</v>
      </c>
      <c r="U9" s="35">
        <f>SUM(U49:U51)</f>
        <v>0</v>
      </c>
      <c r="V9" s="35">
        <f t="shared" si="3"/>
        <v>0</v>
      </c>
      <c r="W9" s="34"/>
      <c r="X9" s="36">
        <f t="shared" si="4"/>
        <v>0</v>
      </c>
    </row>
    <row r="10" spans="1:25" ht="15.75" customHeight="1" x14ac:dyDescent="0.3">
      <c r="A10" s="26">
        <v>8</v>
      </c>
      <c r="B10" s="26" t="str">
        <f>Begroting!B20</f>
        <v>PR</v>
      </c>
      <c r="C10" s="34">
        <f>Begroting!E20</f>
        <v>0</v>
      </c>
      <c r="D10" s="29"/>
      <c r="E10" s="35">
        <f>SUM(E54:E56)</f>
        <v>0</v>
      </c>
      <c r="F10" s="35">
        <f t="shared" ref="F10:U10" si="13">SUM(F54:F56)</f>
        <v>0</v>
      </c>
      <c r="G10" s="35">
        <f t="shared" si="13"/>
        <v>0</v>
      </c>
      <c r="H10" s="35">
        <f t="shared" si="13"/>
        <v>0</v>
      </c>
      <c r="I10" s="35">
        <f t="shared" si="13"/>
        <v>0</v>
      </c>
      <c r="J10" s="35">
        <f t="shared" si="13"/>
        <v>0</v>
      </c>
      <c r="K10" s="35">
        <f t="shared" si="13"/>
        <v>0</v>
      </c>
      <c r="L10" s="35">
        <f t="shared" si="13"/>
        <v>0</v>
      </c>
      <c r="M10" s="35">
        <f t="shared" si="13"/>
        <v>0</v>
      </c>
      <c r="N10" s="35">
        <f t="shared" si="13"/>
        <v>0</v>
      </c>
      <c r="O10" s="35">
        <f t="shared" si="13"/>
        <v>0</v>
      </c>
      <c r="P10" s="35">
        <f t="shared" si="13"/>
        <v>0</v>
      </c>
      <c r="Q10" s="35">
        <f t="shared" si="13"/>
        <v>0</v>
      </c>
      <c r="R10" s="35">
        <f t="shared" si="13"/>
        <v>0</v>
      </c>
      <c r="S10" s="35">
        <f t="shared" si="13"/>
        <v>0</v>
      </c>
      <c r="T10" s="35">
        <f t="shared" si="13"/>
        <v>0</v>
      </c>
      <c r="U10" s="35">
        <f t="shared" si="13"/>
        <v>0</v>
      </c>
      <c r="V10" s="35">
        <f t="shared" ref="V10:V11" si="14">SUM(E10:U10)</f>
        <v>0</v>
      </c>
      <c r="W10" s="34"/>
      <c r="X10" s="36">
        <f t="shared" ref="X10:X11" si="15">C10-V10</f>
        <v>0</v>
      </c>
    </row>
    <row r="11" spans="1:25" ht="15.75" customHeight="1" x14ac:dyDescent="0.3">
      <c r="A11" s="26">
        <v>9</v>
      </c>
      <c r="B11" s="26" t="str">
        <f>Begroting!B21</f>
        <v>Administratiekosten</v>
      </c>
      <c r="C11" s="34">
        <f>Begroting!E21</f>
        <v>0</v>
      </c>
      <c r="D11" s="29"/>
      <c r="E11" s="35">
        <f>SUM(E59:E61)</f>
        <v>0</v>
      </c>
      <c r="F11" s="35">
        <f t="shared" ref="F11:U11" si="16">SUM(F59:F61)</f>
        <v>0</v>
      </c>
      <c r="G11" s="35">
        <f t="shared" si="16"/>
        <v>0</v>
      </c>
      <c r="H11" s="35">
        <f t="shared" si="16"/>
        <v>0</v>
      </c>
      <c r="I11" s="35">
        <f t="shared" si="16"/>
        <v>0</v>
      </c>
      <c r="J11" s="35">
        <f t="shared" si="16"/>
        <v>0</v>
      </c>
      <c r="K11" s="35">
        <f t="shared" si="16"/>
        <v>0</v>
      </c>
      <c r="L11" s="35">
        <f t="shared" si="16"/>
        <v>0</v>
      </c>
      <c r="M11" s="35">
        <f t="shared" si="16"/>
        <v>0</v>
      </c>
      <c r="N11" s="35">
        <f t="shared" si="16"/>
        <v>0</v>
      </c>
      <c r="O11" s="35">
        <f t="shared" si="16"/>
        <v>0</v>
      </c>
      <c r="P11" s="35">
        <f t="shared" si="16"/>
        <v>0</v>
      </c>
      <c r="Q11" s="35">
        <f t="shared" si="16"/>
        <v>0</v>
      </c>
      <c r="R11" s="35">
        <f t="shared" si="16"/>
        <v>0</v>
      </c>
      <c r="S11" s="35">
        <f t="shared" si="16"/>
        <v>0</v>
      </c>
      <c r="T11" s="35">
        <f t="shared" si="16"/>
        <v>0</v>
      </c>
      <c r="U11" s="35">
        <f t="shared" si="16"/>
        <v>0</v>
      </c>
      <c r="V11" s="35">
        <f t="shared" si="14"/>
        <v>0</v>
      </c>
      <c r="W11" s="34"/>
      <c r="X11" s="36">
        <f t="shared" si="15"/>
        <v>0</v>
      </c>
    </row>
    <row r="12" spans="1:25" ht="15.75" customHeight="1" x14ac:dyDescent="0.3">
      <c r="A12" s="26">
        <v>10</v>
      </c>
      <c r="B12" s="26" t="str">
        <f>Begroting!B22</f>
        <v>Inventaris overige (kopieerkosten, klein kantoor inventaris)</v>
      </c>
      <c r="C12" s="34">
        <f>Begroting!E22</f>
        <v>0</v>
      </c>
      <c r="D12" s="29"/>
      <c r="E12" s="35">
        <f>SUM(E64:E66)</f>
        <v>0</v>
      </c>
      <c r="F12" s="35">
        <f t="shared" ref="F12:U12" si="17">SUM(F64:F66)</f>
        <v>0</v>
      </c>
      <c r="G12" s="35">
        <f t="shared" si="17"/>
        <v>0</v>
      </c>
      <c r="H12" s="35">
        <f t="shared" si="17"/>
        <v>0</v>
      </c>
      <c r="I12" s="35">
        <f t="shared" si="17"/>
        <v>0</v>
      </c>
      <c r="J12" s="35">
        <f t="shared" si="17"/>
        <v>0</v>
      </c>
      <c r="K12" s="35">
        <f t="shared" si="17"/>
        <v>0</v>
      </c>
      <c r="L12" s="35">
        <f t="shared" si="17"/>
        <v>0</v>
      </c>
      <c r="M12" s="35">
        <f t="shared" si="17"/>
        <v>0</v>
      </c>
      <c r="N12" s="35">
        <f t="shared" si="17"/>
        <v>0</v>
      </c>
      <c r="O12" s="35">
        <f t="shared" si="17"/>
        <v>0</v>
      </c>
      <c r="P12" s="35">
        <f t="shared" si="17"/>
        <v>0</v>
      </c>
      <c r="Q12" s="35">
        <f t="shared" si="17"/>
        <v>0</v>
      </c>
      <c r="R12" s="35">
        <f t="shared" si="17"/>
        <v>0</v>
      </c>
      <c r="S12" s="35">
        <f t="shared" si="17"/>
        <v>0</v>
      </c>
      <c r="T12" s="35">
        <f t="shared" si="17"/>
        <v>0</v>
      </c>
      <c r="U12" s="35">
        <f t="shared" si="17"/>
        <v>0</v>
      </c>
      <c r="V12" s="35">
        <f t="shared" si="3"/>
        <v>0</v>
      </c>
      <c r="W12" s="34"/>
      <c r="X12" s="36">
        <f t="shared" si="4"/>
        <v>0</v>
      </c>
    </row>
    <row r="13" spans="1:25" ht="15.75" customHeight="1" x14ac:dyDescent="0.3">
      <c r="A13" s="26">
        <v>11</v>
      </c>
      <c r="B13" s="26" t="str">
        <f>Begroting!B23</f>
        <v xml:space="preserve">Inleen, onderhoud en logistiek muziekinstrumenten </v>
      </c>
      <c r="C13" s="63">
        <f>Begroting!E23</f>
        <v>1575</v>
      </c>
      <c r="D13" s="67"/>
      <c r="E13" s="68">
        <f>SUM(E69:E71)</f>
        <v>0</v>
      </c>
      <c r="F13" s="68">
        <f t="shared" ref="F13:U13" si="18">SUM(F69:F71)</f>
        <v>0</v>
      </c>
      <c r="G13" s="68">
        <f t="shared" si="18"/>
        <v>0</v>
      </c>
      <c r="H13" s="68">
        <f t="shared" si="18"/>
        <v>0</v>
      </c>
      <c r="I13" s="68">
        <f t="shared" si="18"/>
        <v>0</v>
      </c>
      <c r="J13" s="68">
        <f t="shared" si="18"/>
        <v>0</v>
      </c>
      <c r="K13" s="68">
        <f t="shared" si="18"/>
        <v>0</v>
      </c>
      <c r="L13" s="68">
        <f t="shared" si="18"/>
        <v>0</v>
      </c>
      <c r="M13" s="68">
        <f t="shared" si="18"/>
        <v>0</v>
      </c>
      <c r="N13" s="68">
        <f t="shared" si="18"/>
        <v>0</v>
      </c>
      <c r="O13" s="68">
        <f t="shared" si="18"/>
        <v>0</v>
      </c>
      <c r="P13" s="68">
        <f t="shared" si="18"/>
        <v>0</v>
      </c>
      <c r="Q13" s="68">
        <f t="shared" si="18"/>
        <v>0</v>
      </c>
      <c r="R13" s="68">
        <f t="shared" si="18"/>
        <v>0</v>
      </c>
      <c r="S13" s="68">
        <f t="shared" si="18"/>
        <v>0</v>
      </c>
      <c r="T13" s="68">
        <f t="shared" si="18"/>
        <v>0</v>
      </c>
      <c r="U13" s="68">
        <f t="shared" si="18"/>
        <v>0</v>
      </c>
      <c r="V13" s="68">
        <f t="shared" ref="V13" si="19">SUM(E13:U13)</f>
        <v>0</v>
      </c>
      <c r="W13" s="63"/>
      <c r="X13" s="69">
        <f t="shared" ref="X13" si="20">C13-V13</f>
        <v>1575</v>
      </c>
    </row>
    <row r="14" spans="1:25" ht="15.75" customHeight="1" x14ac:dyDescent="0.3">
      <c r="A14" s="26"/>
      <c r="B14" s="26" t="s">
        <v>9</v>
      </c>
      <c r="C14" s="34">
        <f>SUM(C3:C13)</f>
        <v>39895</v>
      </c>
      <c r="D14" s="34"/>
      <c r="E14" s="35">
        <f t="shared" ref="E14:S14" si="21">SUM(E4:E12)</f>
        <v>0</v>
      </c>
      <c r="F14" s="35">
        <f t="shared" si="21"/>
        <v>0</v>
      </c>
      <c r="G14" s="35">
        <f t="shared" si="21"/>
        <v>0</v>
      </c>
      <c r="H14" s="35">
        <f t="shared" si="21"/>
        <v>0</v>
      </c>
      <c r="I14" s="35">
        <f t="shared" si="21"/>
        <v>0</v>
      </c>
      <c r="J14" s="35">
        <f t="shared" si="21"/>
        <v>0</v>
      </c>
      <c r="K14" s="35">
        <f t="shared" si="21"/>
        <v>0</v>
      </c>
      <c r="L14" s="35">
        <f t="shared" si="21"/>
        <v>0</v>
      </c>
      <c r="M14" s="35">
        <f t="shared" si="21"/>
        <v>0</v>
      </c>
      <c r="N14" s="35">
        <f t="shared" si="21"/>
        <v>0</v>
      </c>
      <c r="O14" s="35">
        <f t="shared" si="21"/>
        <v>0</v>
      </c>
      <c r="P14" s="35">
        <f t="shared" si="21"/>
        <v>0</v>
      </c>
      <c r="Q14" s="35">
        <f t="shared" si="21"/>
        <v>0</v>
      </c>
      <c r="R14" s="35">
        <f t="shared" si="21"/>
        <v>0</v>
      </c>
      <c r="S14" s="35">
        <f t="shared" si="21"/>
        <v>0</v>
      </c>
      <c r="T14" s="35">
        <f>SUM(T4:T12)</f>
        <v>0</v>
      </c>
      <c r="U14" s="35">
        <f>SUM(U4:U12)</f>
        <v>0</v>
      </c>
      <c r="V14" s="70">
        <f t="shared" si="3"/>
        <v>0</v>
      </c>
      <c r="W14" s="34"/>
      <c r="X14" s="36">
        <f>SUM(X3:X13)</f>
        <v>39895</v>
      </c>
      <c r="Y14" s="71"/>
    </row>
    <row r="15" spans="1:25" ht="15.75" customHeight="1" x14ac:dyDescent="0.3">
      <c r="A15" s="26"/>
    </row>
    <row r="16" spans="1:25" ht="13.8" x14ac:dyDescent="0.3">
      <c r="A16" s="26">
        <f>A3</f>
        <v>1</v>
      </c>
      <c r="B16" s="26" t="str">
        <f>B3</f>
        <v>Kleine inventaris en kantoorkosten</v>
      </c>
      <c r="E16" s="26" t="s">
        <v>63</v>
      </c>
    </row>
    <row r="17" spans="1:28" ht="14.4" x14ac:dyDescent="0.3">
      <c r="A17" s="26"/>
      <c r="B17" s="37" t="s">
        <v>56</v>
      </c>
      <c r="C17" s="53"/>
      <c r="D17" s="53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8"/>
      <c r="V17" s="54"/>
      <c r="W17" s="54"/>
      <c r="X17" s="54"/>
      <c r="Y17" s="54"/>
      <c r="Z17" s="54"/>
      <c r="AA17" s="54"/>
      <c r="AB17" s="54"/>
    </row>
    <row r="18" spans="1:28" ht="14.4" x14ac:dyDescent="0.3">
      <c r="A18" s="26"/>
      <c r="B18" s="62" t="s">
        <v>57</v>
      </c>
      <c r="C18" s="54"/>
      <c r="D18" s="54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60"/>
      <c r="V18" s="54"/>
      <c r="W18" s="54"/>
      <c r="X18" s="54"/>
      <c r="Y18" s="54"/>
      <c r="Z18" s="54"/>
      <c r="AA18" s="54"/>
      <c r="AB18" s="54"/>
    </row>
    <row r="19" spans="1:28" ht="14.4" x14ac:dyDescent="0.3">
      <c r="A19" s="26"/>
      <c r="B19" s="47" t="s">
        <v>62</v>
      </c>
      <c r="C19" s="56"/>
      <c r="D19" s="56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61"/>
      <c r="V19" s="54"/>
      <c r="W19" s="54"/>
      <c r="X19" s="54"/>
      <c r="Y19" s="54"/>
      <c r="Z19" s="54"/>
      <c r="AA19" s="54"/>
      <c r="AB19" s="54"/>
    </row>
    <row r="20" spans="1:28" ht="13.8" x14ac:dyDescent="0.3">
      <c r="A20" s="26"/>
    </row>
    <row r="21" spans="1:28" ht="15.75" customHeight="1" x14ac:dyDescent="0.3">
      <c r="A21" s="26">
        <f>A4</f>
        <v>2</v>
      </c>
      <c r="B21" s="26" t="str">
        <f>B4</f>
        <v xml:space="preserve">Loonkosten docenten/mentor </v>
      </c>
      <c r="C21" s="28" t="s">
        <v>66</v>
      </c>
      <c r="E21" s="26" t="s">
        <v>55</v>
      </c>
    </row>
    <row r="22" spans="1:28" ht="15.75" customHeight="1" x14ac:dyDescent="0.3">
      <c r="A22" s="26"/>
      <c r="B22" s="64" t="s">
        <v>56</v>
      </c>
      <c r="C22" s="38">
        <f>Begroting!D$11</f>
        <v>50</v>
      </c>
      <c r="D22" s="39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74"/>
    </row>
    <row r="23" spans="1:28" ht="15.75" customHeight="1" x14ac:dyDescent="0.3">
      <c r="A23" s="26"/>
      <c r="B23" s="46" t="s">
        <v>57</v>
      </c>
      <c r="C23" s="43">
        <f>Begroting!D$11</f>
        <v>50</v>
      </c>
      <c r="D23" s="26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5"/>
    </row>
    <row r="24" spans="1:28" ht="15.75" customHeight="1" x14ac:dyDescent="0.3">
      <c r="A24" s="26"/>
      <c r="B24" s="46" t="s">
        <v>58</v>
      </c>
      <c r="C24" s="43">
        <f>Begroting!D$11</f>
        <v>50</v>
      </c>
      <c r="D24" s="26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5"/>
    </row>
    <row r="25" spans="1:28" ht="15.75" customHeight="1" x14ac:dyDescent="0.3">
      <c r="A25" s="26"/>
      <c r="B25" s="46" t="s">
        <v>59</v>
      </c>
      <c r="C25" s="43">
        <f>Begroting!D$11</f>
        <v>50</v>
      </c>
      <c r="D25" s="26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5"/>
    </row>
    <row r="26" spans="1:28" ht="15.75" customHeight="1" x14ac:dyDescent="0.3">
      <c r="A26" s="26"/>
      <c r="B26" s="46" t="s">
        <v>60</v>
      </c>
      <c r="C26" s="43">
        <f>Begroting!D$11</f>
        <v>50</v>
      </c>
      <c r="D26" s="26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5"/>
    </row>
    <row r="27" spans="1:28" ht="15.75" customHeight="1" x14ac:dyDescent="0.3">
      <c r="A27" s="26"/>
      <c r="B27" s="46" t="s">
        <v>61</v>
      </c>
      <c r="C27" s="43">
        <f>Begroting!D$11</f>
        <v>50</v>
      </c>
      <c r="D27" s="26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5"/>
    </row>
    <row r="28" spans="1:28" ht="15.75" customHeight="1" x14ac:dyDescent="0.3">
      <c r="A28" s="26"/>
      <c r="B28" s="47" t="s">
        <v>62</v>
      </c>
      <c r="C28" s="48"/>
      <c r="D28" s="49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1"/>
    </row>
    <row r="29" spans="1:28" ht="15.75" customHeight="1" x14ac:dyDescent="0.3">
      <c r="A29" s="26"/>
    </row>
    <row r="30" spans="1:28" ht="15.75" customHeight="1" x14ac:dyDescent="0.3">
      <c r="A30" s="26">
        <f>A5</f>
        <v>3</v>
      </c>
      <c r="B30" s="26" t="str">
        <f>B5</f>
        <v>Workshops Leerorkest Team</v>
      </c>
      <c r="E30" s="26" t="s">
        <v>63</v>
      </c>
    </row>
    <row r="31" spans="1:28" ht="15.75" customHeight="1" x14ac:dyDescent="0.3">
      <c r="A31" s="26"/>
      <c r="B31" s="37" t="s">
        <v>56</v>
      </c>
      <c r="C31" s="53"/>
      <c r="D31" s="53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8"/>
      <c r="V31" s="54"/>
      <c r="W31" s="54"/>
      <c r="X31" s="54"/>
      <c r="Y31" s="54"/>
      <c r="Z31" s="54"/>
      <c r="AA31" s="54"/>
      <c r="AB31" s="54"/>
    </row>
    <row r="32" spans="1:28" ht="15.75" customHeight="1" x14ac:dyDescent="0.3">
      <c r="A32" s="26"/>
      <c r="B32" s="42" t="s">
        <v>57</v>
      </c>
      <c r="C32" s="54"/>
      <c r="D32" s="54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60"/>
      <c r="V32" s="54"/>
      <c r="W32" s="54"/>
      <c r="X32" s="54"/>
      <c r="Y32" s="54"/>
      <c r="Z32" s="54"/>
      <c r="AA32" s="54"/>
      <c r="AB32" s="54"/>
    </row>
    <row r="33" spans="1:28" ht="15.75" customHeight="1" x14ac:dyDescent="0.3">
      <c r="A33" s="26"/>
      <c r="B33" s="47" t="s">
        <v>62</v>
      </c>
      <c r="C33" s="56"/>
      <c r="D33" s="56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61"/>
      <c r="V33" s="54"/>
      <c r="W33" s="54"/>
      <c r="X33" s="54"/>
      <c r="Y33" s="54"/>
      <c r="Z33" s="54"/>
      <c r="AA33" s="54"/>
      <c r="AB33" s="54"/>
    </row>
    <row r="34" spans="1:28" ht="13.8" x14ac:dyDescent="0.3">
      <c r="A34" s="26"/>
    </row>
    <row r="35" spans="1:28" ht="15.75" customHeight="1" x14ac:dyDescent="0.3">
      <c r="A35" s="26">
        <f>A6</f>
        <v>4</v>
      </c>
      <c r="B35" s="26" t="str">
        <f>B6</f>
        <v>Loonkosten koor- en orkestdirigent</v>
      </c>
      <c r="E35" s="26" t="s">
        <v>55</v>
      </c>
    </row>
    <row r="36" spans="1:28" ht="15.75" customHeight="1" x14ac:dyDescent="0.3">
      <c r="A36" s="26"/>
      <c r="B36" s="37" t="s">
        <v>56</v>
      </c>
      <c r="C36" s="52">
        <f>Begroting!D13</f>
        <v>60</v>
      </c>
      <c r="D36" s="53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1"/>
      <c r="V36" s="54"/>
      <c r="W36" s="54"/>
      <c r="X36" s="54"/>
      <c r="Y36" s="54"/>
      <c r="Z36" s="54"/>
      <c r="AA36" s="54"/>
      <c r="AB36" s="54"/>
    </row>
    <row r="37" spans="1:28" ht="15.75" customHeight="1" x14ac:dyDescent="0.3">
      <c r="A37" s="26"/>
      <c r="B37" s="47" t="s">
        <v>62</v>
      </c>
      <c r="C37" s="55"/>
      <c r="D37" s="56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1"/>
      <c r="V37" s="54"/>
      <c r="W37" s="54"/>
      <c r="X37" s="54"/>
      <c r="Y37" s="54"/>
      <c r="Z37" s="54"/>
      <c r="AA37" s="54"/>
      <c r="AB37" s="54"/>
    </row>
    <row r="38" spans="1:28" ht="15.75" customHeight="1" x14ac:dyDescent="0.3">
      <c r="A38" s="26"/>
    </row>
    <row r="39" spans="1:28" ht="15.75" customHeight="1" x14ac:dyDescent="0.3">
      <c r="A39" s="26">
        <f>A7</f>
        <v>5</v>
      </c>
      <c r="B39" s="26" t="str">
        <f>B7</f>
        <v xml:space="preserve">Activiteitenkosten (eindpresentatie) </v>
      </c>
      <c r="E39" s="26" t="s">
        <v>63</v>
      </c>
    </row>
    <row r="40" spans="1:28" ht="15.75" customHeight="1" x14ac:dyDescent="0.3">
      <c r="A40" s="26"/>
      <c r="B40" s="37" t="s">
        <v>56</v>
      </c>
      <c r="C40" s="53"/>
      <c r="D40" s="53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8"/>
      <c r="V40" s="54"/>
      <c r="W40" s="54"/>
      <c r="X40" s="54"/>
      <c r="Y40" s="54"/>
      <c r="Z40" s="54"/>
      <c r="AA40" s="54"/>
      <c r="AB40" s="54"/>
    </row>
    <row r="41" spans="1:28" ht="15.75" customHeight="1" x14ac:dyDescent="0.3">
      <c r="A41" s="26"/>
      <c r="B41" s="42" t="s">
        <v>57</v>
      </c>
      <c r="C41" s="54"/>
      <c r="D41" s="54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60"/>
      <c r="V41" s="54"/>
      <c r="W41" s="54"/>
      <c r="X41" s="54"/>
      <c r="Y41" s="54"/>
      <c r="Z41" s="54"/>
      <c r="AA41" s="54"/>
      <c r="AB41" s="54"/>
    </row>
    <row r="42" spans="1:28" ht="15.75" customHeight="1" x14ac:dyDescent="0.3">
      <c r="A42" s="26"/>
      <c r="B42" s="47" t="s">
        <v>62</v>
      </c>
      <c r="C42" s="56"/>
      <c r="D42" s="56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61"/>
      <c r="V42" s="54"/>
      <c r="W42" s="54"/>
      <c r="X42" s="54"/>
      <c r="Y42" s="54"/>
      <c r="Z42" s="54"/>
      <c r="AA42" s="54"/>
      <c r="AB42" s="54"/>
    </row>
    <row r="43" spans="1:28" ht="13.8" x14ac:dyDescent="0.3">
      <c r="A43" s="26"/>
    </row>
    <row r="44" spans="1:28" ht="15.75" customHeight="1" x14ac:dyDescent="0.3">
      <c r="A44" s="26">
        <f>A8</f>
        <v>6</v>
      </c>
      <c r="B44" s="26" t="str">
        <f>B8</f>
        <v xml:space="preserve">Loonkosten lokale coördinator </v>
      </c>
      <c r="E44" s="26" t="s">
        <v>55</v>
      </c>
    </row>
    <row r="45" spans="1:28" ht="15.75" customHeight="1" x14ac:dyDescent="0.3">
      <c r="A45" s="26"/>
      <c r="B45" s="37" t="s">
        <v>56</v>
      </c>
      <c r="C45" s="52">
        <f>Begroting!D23</f>
        <v>45</v>
      </c>
      <c r="D45" s="53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1"/>
      <c r="V45" s="54"/>
      <c r="W45" s="54"/>
      <c r="X45" s="54"/>
      <c r="Y45" s="54"/>
      <c r="Z45" s="54"/>
      <c r="AA45" s="54"/>
      <c r="AB45" s="54"/>
    </row>
    <row r="46" spans="1:28" ht="15.75" customHeight="1" x14ac:dyDescent="0.3">
      <c r="A46" s="26"/>
      <c r="B46" s="47" t="s">
        <v>62</v>
      </c>
      <c r="C46" s="55"/>
      <c r="D46" s="56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1"/>
      <c r="V46" s="54"/>
      <c r="W46" s="54"/>
      <c r="X46" s="54"/>
      <c r="Y46" s="54"/>
      <c r="Z46" s="54"/>
      <c r="AA46" s="54"/>
      <c r="AB46" s="54"/>
    </row>
    <row r="47" spans="1:28" ht="13.8" x14ac:dyDescent="0.3">
      <c r="A47" s="26"/>
    </row>
    <row r="48" spans="1:28" ht="13.8" x14ac:dyDescent="0.3">
      <c r="A48" s="26">
        <f>A9</f>
        <v>7</v>
      </c>
      <c r="B48" s="26" t="str">
        <f>B9</f>
        <v>Overige personeelskosten</v>
      </c>
      <c r="E48" s="26" t="s">
        <v>63</v>
      </c>
    </row>
    <row r="49" spans="1:28" ht="14.4" x14ac:dyDescent="0.3">
      <c r="A49" s="26"/>
      <c r="B49" s="37" t="s">
        <v>56</v>
      </c>
      <c r="C49" s="53"/>
      <c r="D49" s="53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8"/>
      <c r="V49" s="54"/>
      <c r="W49" s="54"/>
      <c r="X49" s="54"/>
      <c r="Y49" s="54"/>
      <c r="Z49" s="54"/>
      <c r="AA49" s="54"/>
      <c r="AB49" s="54"/>
    </row>
    <row r="50" spans="1:28" ht="14.4" x14ac:dyDescent="0.3">
      <c r="A50" s="26"/>
      <c r="B50" s="62" t="s">
        <v>57</v>
      </c>
      <c r="C50" s="54"/>
      <c r="D50" s="54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60"/>
      <c r="V50" s="54"/>
      <c r="W50" s="54"/>
      <c r="X50" s="54"/>
      <c r="Y50" s="54"/>
      <c r="Z50" s="54"/>
      <c r="AA50" s="54"/>
      <c r="AB50" s="54"/>
    </row>
    <row r="51" spans="1:28" ht="14.4" x14ac:dyDescent="0.3">
      <c r="A51" s="26"/>
      <c r="B51" s="47" t="s">
        <v>62</v>
      </c>
      <c r="C51" s="56"/>
      <c r="D51" s="56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61"/>
      <c r="V51" s="54"/>
      <c r="W51" s="54"/>
      <c r="X51" s="54"/>
      <c r="Y51" s="54"/>
      <c r="Z51" s="54"/>
      <c r="AA51" s="54"/>
      <c r="AB51" s="54"/>
    </row>
    <row r="52" spans="1:28" ht="13.8" x14ac:dyDescent="0.3">
      <c r="A52" s="26"/>
    </row>
    <row r="53" spans="1:28" ht="13.8" x14ac:dyDescent="0.3">
      <c r="A53" s="26">
        <f>A10</f>
        <v>8</v>
      </c>
      <c r="B53" s="26" t="str">
        <f>B10</f>
        <v>PR</v>
      </c>
      <c r="E53" s="26" t="s">
        <v>63</v>
      </c>
    </row>
    <row r="54" spans="1:28" ht="14.4" x14ac:dyDescent="0.3">
      <c r="A54" s="26"/>
      <c r="B54" s="37" t="s">
        <v>56</v>
      </c>
      <c r="C54" s="53"/>
      <c r="D54" s="53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8"/>
      <c r="V54" s="54"/>
      <c r="W54" s="54"/>
      <c r="X54" s="54"/>
      <c r="Y54" s="54"/>
      <c r="Z54" s="54"/>
      <c r="AA54" s="54"/>
      <c r="AB54" s="54"/>
    </row>
    <row r="55" spans="1:28" ht="14.4" x14ac:dyDescent="0.3">
      <c r="A55" s="26"/>
      <c r="B55" s="62" t="s">
        <v>57</v>
      </c>
      <c r="C55" s="54"/>
      <c r="D55" s="54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60"/>
      <c r="V55" s="54"/>
      <c r="W55" s="54"/>
      <c r="X55" s="54"/>
      <c r="Y55" s="54"/>
      <c r="Z55" s="54"/>
      <c r="AA55" s="54"/>
      <c r="AB55" s="54"/>
    </row>
    <row r="56" spans="1:28" ht="14.4" x14ac:dyDescent="0.3">
      <c r="A56" s="26"/>
      <c r="B56" s="47" t="s">
        <v>62</v>
      </c>
      <c r="C56" s="56"/>
      <c r="D56" s="56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61"/>
      <c r="V56" s="54"/>
      <c r="W56" s="54"/>
      <c r="X56" s="54"/>
      <c r="Y56" s="54"/>
      <c r="Z56" s="54"/>
      <c r="AA56" s="54"/>
      <c r="AB56" s="54"/>
    </row>
    <row r="57" spans="1:28" ht="13.8" x14ac:dyDescent="0.3">
      <c r="A57" s="26"/>
    </row>
    <row r="58" spans="1:28" ht="13.8" x14ac:dyDescent="0.3">
      <c r="A58" s="26">
        <f>A11</f>
        <v>9</v>
      </c>
      <c r="B58" s="26" t="str">
        <f>B11</f>
        <v>Administratiekosten</v>
      </c>
      <c r="E58" s="26" t="s">
        <v>63</v>
      </c>
    </row>
    <row r="59" spans="1:28" ht="14.4" x14ac:dyDescent="0.3">
      <c r="A59" s="26"/>
      <c r="B59" s="37" t="s">
        <v>56</v>
      </c>
      <c r="C59" s="53"/>
      <c r="D59" s="53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8"/>
      <c r="V59" s="54"/>
      <c r="W59" s="54"/>
      <c r="X59" s="54"/>
      <c r="Y59" s="54"/>
      <c r="Z59" s="54"/>
      <c r="AA59" s="54"/>
      <c r="AB59" s="54"/>
    </row>
    <row r="60" spans="1:28" ht="14.4" x14ac:dyDescent="0.3">
      <c r="A60" s="26"/>
      <c r="B60" s="62" t="s">
        <v>57</v>
      </c>
      <c r="C60" s="54"/>
      <c r="D60" s="54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60"/>
      <c r="V60" s="54"/>
      <c r="W60" s="54"/>
      <c r="X60" s="54"/>
      <c r="Y60" s="54"/>
      <c r="Z60" s="54"/>
      <c r="AA60" s="54"/>
      <c r="AB60" s="54"/>
    </row>
    <row r="61" spans="1:28" ht="14.4" x14ac:dyDescent="0.3">
      <c r="A61" s="26"/>
      <c r="B61" s="47" t="s">
        <v>62</v>
      </c>
      <c r="C61" s="56"/>
      <c r="D61" s="56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61"/>
      <c r="V61" s="54"/>
      <c r="W61" s="54"/>
      <c r="X61" s="54"/>
      <c r="Y61" s="54"/>
      <c r="Z61" s="54"/>
      <c r="AA61" s="54"/>
      <c r="AB61" s="54"/>
    </row>
    <row r="62" spans="1:28" ht="13.8" x14ac:dyDescent="0.3">
      <c r="A62" s="26"/>
    </row>
    <row r="63" spans="1:28" ht="13.8" x14ac:dyDescent="0.3">
      <c r="A63" s="26">
        <f>A12</f>
        <v>10</v>
      </c>
      <c r="B63" s="26" t="str">
        <f>B12</f>
        <v>Inventaris overige (kopieerkosten, klein kantoor inventaris)</v>
      </c>
      <c r="E63" s="26" t="s">
        <v>63</v>
      </c>
    </row>
    <row r="64" spans="1:28" ht="14.4" x14ac:dyDescent="0.3">
      <c r="A64" s="26"/>
      <c r="B64" s="37" t="s">
        <v>56</v>
      </c>
      <c r="C64" s="53"/>
      <c r="D64" s="53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8"/>
      <c r="V64" s="54"/>
      <c r="W64" s="54"/>
      <c r="X64" s="54"/>
      <c r="Y64" s="54"/>
      <c r="Z64" s="54"/>
      <c r="AA64" s="54"/>
      <c r="AB64" s="54"/>
    </row>
    <row r="65" spans="1:28" ht="14.4" x14ac:dyDescent="0.3">
      <c r="A65" s="26"/>
      <c r="B65" s="62" t="s">
        <v>57</v>
      </c>
      <c r="C65" s="54"/>
      <c r="D65" s="54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60"/>
      <c r="V65" s="54"/>
      <c r="W65" s="54"/>
      <c r="X65" s="54"/>
      <c r="Y65" s="54"/>
      <c r="Z65" s="54"/>
      <c r="AA65" s="54"/>
      <c r="AB65" s="54"/>
    </row>
    <row r="66" spans="1:28" ht="14.4" x14ac:dyDescent="0.3">
      <c r="A66" s="26"/>
      <c r="B66" s="47" t="s">
        <v>62</v>
      </c>
      <c r="C66" s="56"/>
      <c r="D66" s="56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61"/>
      <c r="V66" s="54"/>
      <c r="W66" s="54"/>
      <c r="X66" s="54"/>
      <c r="Y66" s="54"/>
      <c r="Z66" s="54"/>
      <c r="AA66" s="54"/>
      <c r="AB66" s="54"/>
    </row>
    <row r="67" spans="1:28" ht="13.8" x14ac:dyDescent="0.3">
      <c r="A67" s="26"/>
    </row>
    <row r="68" spans="1:28" ht="13.8" x14ac:dyDescent="0.3">
      <c r="A68" s="26">
        <f>A13</f>
        <v>11</v>
      </c>
      <c r="B68" s="26" t="str">
        <f>B13</f>
        <v xml:space="preserve">Inleen, onderhoud en logistiek muziekinstrumenten </v>
      </c>
      <c r="E68" s="26" t="s">
        <v>63</v>
      </c>
    </row>
    <row r="69" spans="1:28" ht="14.4" x14ac:dyDescent="0.3">
      <c r="A69" s="26"/>
      <c r="B69" s="37" t="s">
        <v>56</v>
      </c>
      <c r="C69" s="53"/>
      <c r="D69" s="53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8"/>
      <c r="V69" s="54"/>
      <c r="W69" s="54"/>
      <c r="X69" s="54"/>
      <c r="Y69" s="54"/>
      <c r="Z69" s="54"/>
      <c r="AA69" s="54"/>
      <c r="AB69" s="54"/>
    </row>
    <row r="70" spans="1:28" ht="14.4" x14ac:dyDescent="0.3">
      <c r="A70" s="26"/>
      <c r="B70" s="62" t="s">
        <v>57</v>
      </c>
      <c r="C70" s="54"/>
      <c r="D70" s="54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60"/>
      <c r="V70" s="54"/>
      <c r="W70" s="54"/>
      <c r="X70" s="54"/>
      <c r="Y70" s="54"/>
      <c r="Z70" s="54"/>
      <c r="AA70" s="54"/>
      <c r="AB70" s="54"/>
    </row>
    <row r="71" spans="1:28" ht="14.4" x14ac:dyDescent="0.3">
      <c r="A71" s="26"/>
      <c r="B71" s="47" t="s">
        <v>62</v>
      </c>
      <c r="C71" s="56"/>
      <c r="D71" s="56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61"/>
      <c r="V71" s="54"/>
      <c r="W71" s="54"/>
      <c r="X71" s="54"/>
      <c r="Y71" s="54"/>
      <c r="Z71" s="54"/>
      <c r="AA71" s="54"/>
      <c r="AB71" s="54"/>
    </row>
    <row r="72" spans="1:28" ht="13.8" x14ac:dyDescent="0.3">
      <c r="A72" s="26"/>
    </row>
    <row r="73" spans="1:28" ht="13.8" x14ac:dyDescent="0.3">
      <c r="A73" s="26"/>
    </row>
    <row r="74" spans="1:28" ht="13.8" x14ac:dyDescent="0.3">
      <c r="A74" s="26"/>
    </row>
    <row r="75" spans="1:28" ht="13.8" x14ac:dyDescent="0.3">
      <c r="A75" s="26"/>
    </row>
    <row r="76" spans="1:28" ht="13.8" x14ac:dyDescent="0.3">
      <c r="A76" s="26"/>
    </row>
    <row r="77" spans="1:28" ht="13.8" x14ac:dyDescent="0.3">
      <c r="A77" s="26"/>
    </row>
    <row r="78" spans="1:28" ht="13.8" x14ac:dyDescent="0.3">
      <c r="A78" s="26"/>
    </row>
    <row r="79" spans="1:28" ht="13.8" x14ac:dyDescent="0.3">
      <c r="A79" s="26"/>
    </row>
    <row r="80" spans="1:28" ht="13.8" x14ac:dyDescent="0.3">
      <c r="A80" s="26"/>
    </row>
    <row r="81" spans="1:1" ht="13.8" x14ac:dyDescent="0.3">
      <c r="A81" s="26"/>
    </row>
    <row r="82" spans="1:1" ht="13.8" x14ac:dyDescent="0.3">
      <c r="A82" s="26"/>
    </row>
    <row r="83" spans="1:1" ht="13.8" x14ac:dyDescent="0.3">
      <c r="A83" s="26"/>
    </row>
    <row r="84" spans="1:1" ht="13.8" x14ac:dyDescent="0.3">
      <c r="A84" s="26"/>
    </row>
    <row r="85" spans="1:1" ht="13.8" x14ac:dyDescent="0.3">
      <c r="A85" s="26"/>
    </row>
    <row r="86" spans="1:1" ht="13.8" x14ac:dyDescent="0.3">
      <c r="A86" s="26"/>
    </row>
    <row r="87" spans="1:1" ht="13.8" x14ac:dyDescent="0.3">
      <c r="A87" s="26"/>
    </row>
    <row r="88" spans="1:1" ht="13.8" x14ac:dyDescent="0.3">
      <c r="A88" s="26"/>
    </row>
    <row r="89" spans="1:1" ht="13.8" x14ac:dyDescent="0.3">
      <c r="A89" s="26"/>
    </row>
    <row r="90" spans="1:1" ht="13.8" x14ac:dyDescent="0.3">
      <c r="A90" s="26"/>
    </row>
    <row r="91" spans="1:1" ht="13.8" x14ac:dyDescent="0.3">
      <c r="A91" s="26"/>
    </row>
    <row r="92" spans="1:1" ht="13.8" x14ac:dyDescent="0.3">
      <c r="A92" s="26"/>
    </row>
    <row r="93" spans="1:1" ht="13.8" x14ac:dyDescent="0.3">
      <c r="A93" s="26"/>
    </row>
    <row r="94" spans="1:1" ht="13.8" x14ac:dyDescent="0.3">
      <c r="A94" s="26"/>
    </row>
    <row r="95" spans="1:1" ht="13.8" x14ac:dyDescent="0.3">
      <c r="A95" s="26"/>
    </row>
    <row r="96" spans="1:1" ht="13.8" x14ac:dyDescent="0.3">
      <c r="A96" s="26"/>
    </row>
    <row r="97" spans="1:1" ht="13.8" x14ac:dyDescent="0.3">
      <c r="A97" s="26"/>
    </row>
    <row r="98" spans="1:1" ht="13.8" x14ac:dyDescent="0.3">
      <c r="A98" s="26"/>
    </row>
    <row r="99" spans="1:1" ht="13.8" x14ac:dyDescent="0.3">
      <c r="A99" s="26"/>
    </row>
    <row r="100" spans="1:1" ht="13.8" x14ac:dyDescent="0.3">
      <c r="A100" s="26"/>
    </row>
    <row r="101" spans="1:1" ht="13.8" x14ac:dyDescent="0.3">
      <c r="A101" s="26"/>
    </row>
    <row r="102" spans="1:1" ht="13.8" x14ac:dyDescent="0.3">
      <c r="A102" s="26"/>
    </row>
    <row r="103" spans="1:1" ht="13.8" x14ac:dyDescent="0.3">
      <c r="A103" s="26"/>
    </row>
    <row r="104" spans="1:1" ht="13.8" x14ac:dyDescent="0.3">
      <c r="A104" s="26"/>
    </row>
    <row r="105" spans="1:1" ht="13.8" x14ac:dyDescent="0.3">
      <c r="A105" s="26"/>
    </row>
    <row r="106" spans="1:1" ht="13.8" x14ac:dyDescent="0.3">
      <c r="A106" s="26"/>
    </row>
    <row r="107" spans="1:1" ht="13.8" x14ac:dyDescent="0.3">
      <c r="A107" s="26"/>
    </row>
    <row r="108" spans="1:1" ht="13.8" x14ac:dyDescent="0.3">
      <c r="A108" s="26"/>
    </row>
    <row r="109" spans="1:1" ht="13.8" x14ac:dyDescent="0.3">
      <c r="A109" s="26"/>
    </row>
    <row r="110" spans="1:1" ht="13.8" x14ac:dyDescent="0.3">
      <c r="A110" s="26"/>
    </row>
    <row r="111" spans="1:1" ht="13.8" x14ac:dyDescent="0.3">
      <c r="A111" s="26"/>
    </row>
    <row r="112" spans="1:1" ht="13.8" x14ac:dyDescent="0.3">
      <c r="A112" s="26"/>
    </row>
    <row r="113" spans="1:1" ht="13.8" x14ac:dyDescent="0.3">
      <c r="A113" s="26"/>
    </row>
    <row r="114" spans="1:1" ht="13.8" x14ac:dyDescent="0.3">
      <c r="A114" s="26"/>
    </row>
    <row r="115" spans="1:1" ht="13.8" x14ac:dyDescent="0.3">
      <c r="A115" s="26"/>
    </row>
    <row r="116" spans="1:1" ht="13.8" x14ac:dyDescent="0.3">
      <c r="A116" s="26"/>
    </row>
    <row r="117" spans="1:1" ht="13.8" x14ac:dyDescent="0.3">
      <c r="A117" s="26"/>
    </row>
    <row r="118" spans="1:1" ht="13.8" x14ac:dyDescent="0.3">
      <c r="A118" s="26"/>
    </row>
    <row r="119" spans="1:1" ht="13.8" x14ac:dyDescent="0.3">
      <c r="A119" s="26"/>
    </row>
    <row r="120" spans="1:1" ht="13.8" x14ac:dyDescent="0.3">
      <c r="A120" s="26"/>
    </row>
    <row r="121" spans="1:1" ht="13.8" x14ac:dyDescent="0.3">
      <c r="A121" s="26"/>
    </row>
    <row r="122" spans="1:1" ht="13.8" x14ac:dyDescent="0.3">
      <c r="A122" s="26"/>
    </row>
    <row r="123" spans="1:1" ht="13.8" x14ac:dyDescent="0.3">
      <c r="A123" s="26"/>
    </row>
    <row r="124" spans="1:1" ht="13.8" x14ac:dyDescent="0.3">
      <c r="A124" s="26"/>
    </row>
    <row r="125" spans="1:1" ht="13.8" x14ac:dyDescent="0.3">
      <c r="A125" s="26"/>
    </row>
    <row r="126" spans="1:1" ht="13.8" x14ac:dyDescent="0.3">
      <c r="A126" s="26"/>
    </row>
    <row r="127" spans="1:1" ht="13.8" x14ac:dyDescent="0.3">
      <c r="A127" s="26"/>
    </row>
    <row r="128" spans="1:1" ht="13.8" x14ac:dyDescent="0.3">
      <c r="A128" s="26"/>
    </row>
    <row r="129" spans="1:1" ht="13.8" x14ac:dyDescent="0.3">
      <c r="A129" s="26"/>
    </row>
    <row r="130" spans="1:1" ht="13.8" x14ac:dyDescent="0.3">
      <c r="A130" s="26"/>
    </row>
    <row r="131" spans="1:1" ht="13.8" x14ac:dyDescent="0.3">
      <c r="A131" s="26"/>
    </row>
    <row r="132" spans="1:1" ht="13.8" x14ac:dyDescent="0.3">
      <c r="A132" s="26"/>
    </row>
    <row r="133" spans="1:1" ht="13.8" x14ac:dyDescent="0.3">
      <c r="A133" s="26"/>
    </row>
    <row r="134" spans="1:1" ht="13.8" x14ac:dyDescent="0.3">
      <c r="A134" s="26"/>
    </row>
    <row r="135" spans="1:1" ht="13.8" x14ac:dyDescent="0.3">
      <c r="A135" s="26"/>
    </row>
    <row r="136" spans="1:1" ht="13.8" x14ac:dyDescent="0.3">
      <c r="A136" s="26"/>
    </row>
    <row r="137" spans="1:1" ht="13.8" x14ac:dyDescent="0.3">
      <c r="A137" s="26"/>
    </row>
    <row r="138" spans="1:1" ht="13.8" x14ac:dyDescent="0.3">
      <c r="A138" s="26"/>
    </row>
    <row r="139" spans="1:1" ht="13.8" x14ac:dyDescent="0.3">
      <c r="A139" s="26"/>
    </row>
    <row r="140" spans="1:1" ht="13.8" x14ac:dyDescent="0.3">
      <c r="A140" s="26"/>
    </row>
    <row r="141" spans="1:1" ht="13.8" x14ac:dyDescent="0.3">
      <c r="A141" s="26"/>
    </row>
    <row r="142" spans="1:1" ht="13.8" x14ac:dyDescent="0.3">
      <c r="A142" s="26"/>
    </row>
    <row r="143" spans="1:1" ht="13.8" x14ac:dyDescent="0.3">
      <c r="A143" s="26"/>
    </row>
    <row r="144" spans="1:1" ht="13.8" x14ac:dyDescent="0.3">
      <c r="A144" s="26"/>
    </row>
    <row r="145" spans="1:1" ht="13.8" x14ac:dyDescent="0.3">
      <c r="A145" s="26"/>
    </row>
    <row r="146" spans="1:1" ht="13.8" x14ac:dyDescent="0.3">
      <c r="A146" s="26"/>
    </row>
    <row r="147" spans="1:1" ht="13.8" x14ac:dyDescent="0.3">
      <c r="A147" s="26"/>
    </row>
    <row r="148" spans="1:1" ht="13.8" x14ac:dyDescent="0.3">
      <c r="A148" s="26"/>
    </row>
    <row r="149" spans="1:1" ht="13.8" x14ac:dyDescent="0.3">
      <c r="A149" s="26"/>
    </row>
    <row r="150" spans="1:1" ht="13.8" x14ac:dyDescent="0.3">
      <c r="A150" s="26"/>
    </row>
    <row r="151" spans="1:1" ht="13.8" x14ac:dyDescent="0.3">
      <c r="A151" s="26"/>
    </row>
    <row r="152" spans="1:1" ht="13.8" x14ac:dyDescent="0.3">
      <c r="A152" s="26"/>
    </row>
    <row r="153" spans="1:1" ht="13.8" x14ac:dyDescent="0.3">
      <c r="A153" s="26"/>
    </row>
    <row r="154" spans="1:1" ht="13.8" x14ac:dyDescent="0.3">
      <c r="A154" s="26"/>
    </row>
    <row r="155" spans="1:1" ht="13.8" x14ac:dyDescent="0.3">
      <c r="A155" s="26"/>
    </row>
    <row r="156" spans="1:1" ht="13.8" x14ac:dyDescent="0.3">
      <c r="A156" s="26"/>
    </row>
    <row r="157" spans="1:1" ht="13.8" x14ac:dyDescent="0.3">
      <c r="A157" s="26"/>
    </row>
    <row r="158" spans="1:1" ht="13.8" x14ac:dyDescent="0.3">
      <c r="A158" s="26"/>
    </row>
    <row r="159" spans="1:1" ht="13.8" x14ac:dyDescent="0.3">
      <c r="A159" s="26"/>
    </row>
    <row r="160" spans="1:1" ht="13.8" x14ac:dyDescent="0.3">
      <c r="A160" s="26"/>
    </row>
    <row r="161" spans="1:1" ht="13.8" x14ac:dyDescent="0.3">
      <c r="A161" s="26"/>
    </row>
    <row r="162" spans="1:1" ht="13.8" x14ac:dyDescent="0.3">
      <c r="A162" s="26"/>
    </row>
    <row r="163" spans="1:1" ht="13.8" x14ac:dyDescent="0.3">
      <c r="A163" s="26"/>
    </row>
    <row r="164" spans="1:1" ht="13.8" x14ac:dyDescent="0.3">
      <c r="A164" s="26"/>
    </row>
    <row r="165" spans="1:1" ht="13.8" x14ac:dyDescent="0.3">
      <c r="A165" s="26"/>
    </row>
    <row r="166" spans="1:1" ht="13.8" x14ac:dyDescent="0.3">
      <c r="A166" s="26"/>
    </row>
    <row r="167" spans="1:1" ht="13.8" x14ac:dyDescent="0.3">
      <c r="A167" s="26"/>
    </row>
    <row r="168" spans="1:1" ht="13.8" x14ac:dyDescent="0.3">
      <c r="A168" s="26"/>
    </row>
    <row r="169" spans="1:1" ht="13.8" x14ac:dyDescent="0.3">
      <c r="A169" s="26"/>
    </row>
    <row r="170" spans="1:1" ht="13.8" x14ac:dyDescent="0.3">
      <c r="A170" s="26"/>
    </row>
    <row r="171" spans="1:1" ht="13.8" x14ac:dyDescent="0.3">
      <c r="A171" s="26"/>
    </row>
    <row r="172" spans="1:1" ht="13.8" x14ac:dyDescent="0.3">
      <c r="A172" s="26"/>
    </row>
    <row r="173" spans="1:1" ht="13.8" x14ac:dyDescent="0.3">
      <c r="A173" s="26"/>
    </row>
    <row r="174" spans="1:1" ht="13.8" x14ac:dyDescent="0.3">
      <c r="A174" s="26"/>
    </row>
    <row r="175" spans="1:1" ht="13.8" x14ac:dyDescent="0.3">
      <c r="A175" s="26"/>
    </row>
    <row r="176" spans="1:1" ht="13.8" x14ac:dyDescent="0.3">
      <c r="A176" s="26"/>
    </row>
    <row r="177" spans="1:1" ht="13.8" x14ac:dyDescent="0.3">
      <c r="A177" s="26"/>
    </row>
    <row r="178" spans="1:1" ht="13.8" x14ac:dyDescent="0.3">
      <c r="A178" s="26"/>
    </row>
    <row r="179" spans="1:1" ht="13.8" x14ac:dyDescent="0.3">
      <c r="A179" s="26"/>
    </row>
    <row r="180" spans="1:1" ht="13.8" x14ac:dyDescent="0.3">
      <c r="A180" s="26"/>
    </row>
    <row r="181" spans="1:1" ht="13.8" x14ac:dyDescent="0.3">
      <c r="A181" s="26"/>
    </row>
    <row r="182" spans="1:1" ht="13.8" x14ac:dyDescent="0.3">
      <c r="A182" s="26"/>
    </row>
    <row r="183" spans="1:1" ht="13.8" x14ac:dyDescent="0.3">
      <c r="A183" s="26"/>
    </row>
    <row r="184" spans="1:1" ht="13.8" x14ac:dyDescent="0.3">
      <c r="A184" s="26"/>
    </row>
    <row r="185" spans="1:1" ht="13.8" x14ac:dyDescent="0.3">
      <c r="A185" s="26"/>
    </row>
    <row r="186" spans="1:1" ht="13.8" x14ac:dyDescent="0.3">
      <c r="A186" s="26"/>
    </row>
    <row r="187" spans="1:1" ht="13.8" x14ac:dyDescent="0.3">
      <c r="A187" s="26"/>
    </row>
    <row r="188" spans="1:1" ht="13.8" x14ac:dyDescent="0.3">
      <c r="A188" s="26"/>
    </row>
    <row r="189" spans="1:1" ht="13.8" x14ac:dyDescent="0.3">
      <c r="A189" s="26"/>
    </row>
    <row r="190" spans="1:1" ht="13.8" x14ac:dyDescent="0.3">
      <c r="A190" s="26"/>
    </row>
    <row r="191" spans="1:1" ht="13.8" x14ac:dyDescent="0.3">
      <c r="A191" s="26"/>
    </row>
    <row r="192" spans="1:1" ht="13.8" x14ac:dyDescent="0.3">
      <c r="A192" s="26"/>
    </row>
    <row r="193" spans="1:1" ht="13.8" x14ac:dyDescent="0.3">
      <c r="A193" s="26"/>
    </row>
    <row r="194" spans="1:1" ht="13.8" x14ac:dyDescent="0.3">
      <c r="A194" s="26"/>
    </row>
    <row r="195" spans="1:1" ht="13.8" x14ac:dyDescent="0.3">
      <c r="A195" s="26"/>
    </row>
    <row r="196" spans="1:1" ht="13.8" x14ac:dyDescent="0.3">
      <c r="A196" s="26"/>
    </row>
    <row r="197" spans="1:1" ht="13.8" x14ac:dyDescent="0.3">
      <c r="A197" s="26"/>
    </row>
    <row r="198" spans="1:1" ht="13.8" x14ac:dyDescent="0.3">
      <c r="A198" s="26"/>
    </row>
    <row r="199" spans="1:1" ht="13.8" x14ac:dyDescent="0.3">
      <c r="A199" s="26"/>
    </row>
    <row r="200" spans="1:1" ht="13.8" x14ac:dyDescent="0.3">
      <c r="A200" s="26"/>
    </row>
    <row r="201" spans="1:1" ht="13.8" x14ac:dyDescent="0.3">
      <c r="A201" s="26"/>
    </row>
    <row r="202" spans="1:1" ht="13.8" x14ac:dyDescent="0.3">
      <c r="A202" s="26"/>
    </row>
    <row r="203" spans="1:1" ht="13.8" x14ac:dyDescent="0.3">
      <c r="A203" s="26"/>
    </row>
    <row r="204" spans="1:1" ht="13.8" x14ac:dyDescent="0.3">
      <c r="A204" s="26"/>
    </row>
    <row r="205" spans="1:1" ht="13.8" x14ac:dyDescent="0.3">
      <c r="A205" s="26"/>
    </row>
    <row r="206" spans="1:1" ht="13.8" x14ac:dyDescent="0.3">
      <c r="A206" s="26"/>
    </row>
    <row r="207" spans="1:1" ht="13.8" x14ac:dyDescent="0.3">
      <c r="A207" s="26"/>
    </row>
    <row r="208" spans="1:1" ht="13.8" x14ac:dyDescent="0.3">
      <c r="A208" s="26"/>
    </row>
    <row r="209" spans="1:1" ht="13.8" x14ac:dyDescent="0.3">
      <c r="A209" s="26"/>
    </row>
    <row r="210" spans="1:1" ht="13.8" x14ac:dyDescent="0.3">
      <c r="A210" s="26"/>
    </row>
    <row r="211" spans="1:1" ht="13.8" x14ac:dyDescent="0.3">
      <c r="A211" s="26"/>
    </row>
    <row r="212" spans="1:1" ht="13.8" x14ac:dyDescent="0.3">
      <c r="A212" s="26"/>
    </row>
    <row r="213" spans="1:1" ht="13.8" x14ac:dyDescent="0.3">
      <c r="A213" s="26"/>
    </row>
    <row r="214" spans="1:1" ht="13.8" x14ac:dyDescent="0.3">
      <c r="A214" s="26"/>
    </row>
    <row r="215" spans="1:1" ht="13.8" x14ac:dyDescent="0.3">
      <c r="A215" s="26"/>
    </row>
    <row r="216" spans="1:1" ht="13.8" x14ac:dyDescent="0.3">
      <c r="A216" s="26"/>
    </row>
    <row r="217" spans="1:1" ht="13.8" x14ac:dyDescent="0.3">
      <c r="A217" s="26"/>
    </row>
    <row r="218" spans="1:1" ht="13.8" x14ac:dyDescent="0.3">
      <c r="A218" s="26"/>
    </row>
    <row r="219" spans="1:1" ht="13.8" x14ac:dyDescent="0.3">
      <c r="A219" s="26"/>
    </row>
    <row r="220" spans="1:1" ht="13.8" x14ac:dyDescent="0.3">
      <c r="A220" s="26"/>
    </row>
    <row r="221" spans="1:1" ht="13.8" x14ac:dyDescent="0.3">
      <c r="A221" s="26"/>
    </row>
    <row r="222" spans="1:1" ht="13.8" x14ac:dyDescent="0.3">
      <c r="A222" s="26"/>
    </row>
    <row r="223" spans="1:1" ht="13.8" x14ac:dyDescent="0.3">
      <c r="A223" s="26"/>
    </row>
    <row r="224" spans="1:1" ht="13.8" x14ac:dyDescent="0.3">
      <c r="A224" s="26"/>
    </row>
    <row r="225" spans="1:1" ht="13.8" x14ac:dyDescent="0.3">
      <c r="A225" s="26"/>
    </row>
    <row r="226" spans="1:1" ht="13.8" x14ac:dyDescent="0.3">
      <c r="A226" s="26"/>
    </row>
    <row r="227" spans="1:1" ht="13.8" x14ac:dyDescent="0.3">
      <c r="A227" s="26"/>
    </row>
    <row r="228" spans="1:1" ht="13.8" x14ac:dyDescent="0.3">
      <c r="A228" s="26"/>
    </row>
    <row r="229" spans="1:1" ht="13.8" x14ac:dyDescent="0.3">
      <c r="A229" s="26"/>
    </row>
    <row r="230" spans="1:1" ht="13.8" x14ac:dyDescent="0.3">
      <c r="A230" s="26"/>
    </row>
    <row r="231" spans="1:1" ht="13.8" x14ac:dyDescent="0.3">
      <c r="A231" s="26"/>
    </row>
    <row r="232" spans="1:1" ht="13.8" x14ac:dyDescent="0.3">
      <c r="A232" s="26"/>
    </row>
    <row r="233" spans="1:1" ht="13.8" x14ac:dyDescent="0.3">
      <c r="A233" s="26"/>
    </row>
    <row r="234" spans="1:1" ht="13.8" x14ac:dyDescent="0.3">
      <c r="A234" s="26"/>
    </row>
    <row r="235" spans="1:1" ht="13.8" x14ac:dyDescent="0.3">
      <c r="A235" s="26"/>
    </row>
    <row r="236" spans="1:1" ht="13.8" x14ac:dyDescent="0.3">
      <c r="A236" s="26"/>
    </row>
    <row r="237" spans="1:1" ht="13.8" x14ac:dyDescent="0.3">
      <c r="A237" s="26"/>
    </row>
    <row r="238" spans="1:1" ht="13.8" x14ac:dyDescent="0.3">
      <c r="A238" s="26"/>
    </row>
    <row r="239" spans="1:1" ht="13.8" x14ac:dyDescent="0.3">
      <c r="A239" s="26"/>
    </row>
    <row r="240" spans="1:1" ht="13.8" x14ac:dyDescent="0.3">
      <c r="A240" s="26"/>
    </row>
    <row r="241" spans="1:1" ht="13.8" x14ac:dyDescent="0.3">
      <c r="A241" s="26"/>
    </row>
    <row r="242" spans="1:1" ht="13.8" x14ac:dyDescent="0.3">
      <c r="A242" s="26"/>
    </row>
    <row r="243" spans="1:1" ht="13.8" x14ac:dyDescent="0.3">
      <c r="A243" s="26"/>
    </row>
    <row r="244" spans="1:1" ht="13.8" x14ac:dyDescent="0.3">
      <c r="A244" s="26"/>
    </row>
    <row r="245" spans="1:1" ht="13.8" x14ac:dyDescent="0.3">
      <c r="A245" s="26"/>
    </row>
    <row r="246" spans="1:1" ht="13.8" x14ac:dyDescent="0.3">
      <c r="A246" s="26"/>
    </row>
    <row r="247" spans="1:1" ht="13.8" x14ac:dyDescent="0.3">
      <c r="A247" s="26"/>
    </row>
    <row r="248" spans="1:1" ht="13.8" x14ac:dyDescent="0.3">
      <c r="A248" s="26"/>
    </row>
    <row r="249" spans="1:1" ht="13.8" x14ac:dyDescent="0.3">
      <c r="A249" s="26"/>
    </row>
    <row r="250" spans="1:1" ht="13.8" x14ac:dyDescent="0.3">
      <c r="A250" s="26"/>
    </row>
    <row r="251" spans="1:1" ht="13.8" x14ac:dyDescent="0.3">
      <c r="A251" s="26"/>
    </row>
    <row r="252" spans="1:1" ht="13.8" x14ac:dyDescent="0.3">
      <c r="A252" s="26"/>
    </row>
    <row r="253" spans="1:1" ht="13.8" x14ac:dyDescent="0.3">
      <c r="A253" s="26"/>
    </row>
    <row r="254" spans="1:1" ht="13.8" x14ac:dyDescent="0.3">
      <c r="A254" s="26"/>
    </row>
    <row r="255" spans="1:1" ht="13.8" x14ac:dyDescent="0.3">
      <c r="A255" s="26"/>
    </row>
    <row r="256" spans="1:1" ht="13.8" x14ac:dyDescent="0.3">
      <c r="A256" s="26"/>
    </row>
    <row r="257" spans="1:1" ht="13.8" x14ac:dyDescent="0.3">
      <c r="A257" s="26"/>
    </row>
    <row r="258" spans="1:1" ht="13.8" x14ac:dyDescent="0.3">
      <c r="A258" s="26"/>
    </row>
    <row r="259" spans="1:1" ht="13.8" x14ac:dyDescent="0.3">
      <c r="A259" s="26"/>
    </row>
    <row r="260" spans="1:1" ht="13.8" x14ac:dyDescent="0.3">
      <c r="A260" s="26"/>
    </row>
    <row r="261" spans="1:1" ht="13.8" x14ac:dyDescent="0.3">
      <c r="A261" s="26"/>
    </row>
    <row r="262" spans="1:1" ht="13.8" x14ac:dyDescent="0.3">
      <c r="A262" s="26"/>
    </row>
    <row r="263" spans="1:1" ht="13.8" x14ac:dyDescent="0.3">
      <c r="A263" s="26"/>
    </row>
    <row r="264" spans="1:1" ht="13.8" x14ac:dyDescent="0.3">
      <c r="A264" s="26"/>
    </row>
    <row r="265" spans="1:1" ht="13.8" x14ac:dyDescent="0.3">
      <c r="A265" s="26"/>
    </row>
    <row r="266" spans="1:1" ht="13.8" x14ac:dyDescent="0.3">
      <c r="A266" s="26"/>
    </row>
    <row r="267" spans="1:1" ht="13.8" x14ac:dyDescent="0.3">
      <c r="A267" s="26"/>
    </row>
    <row r="268" spans="1:1" ht="13.8" x14ac:dyDescent="0.3">
      <c r="A268" s="26"/>
    </row>
    <row r="269" spans="1:1" ht="13.8" x14ac:dyDescent="0.3">
      <c r="A269" s="26"/>
    </row>
    <row r="270" spans="1:1" ht="13.8" x14ac:dyDescent="0.3">
      <c r="A270" s="26"/>
    </row>
    <row r="271" spans="1:1" ht="13.8" x14ac:dyDescent="0.3">
      <c r="A271" s="26"/>
    </row>
    <row r="272" spans="1:1" ht="13.8" x14ac:dyDescent="0.3">
      <c r="A272" s="26"/>
    </row>
    <row r="273" spans="1:1" ht="13.8" x14ac:dyDescent="0.3">
      <c r="A273" s="26"/>
    </row>
    <row r="274" spans="1:1" ht="13.8" x14ac:dyDescent="0.3">
      <c r="A274" s="26"/>
    </row>
    <row r="275" spans="1:1" ht="13.8" x14ac:dyDescent="0.3">
      <c r="A275" s="26"/>
    </row>
    <row r="276" spans="1:1" ht="13.8" x14ac:dyDescent="0.3">
      <c r="A276" s="26"/>
    </row>
    <row r="277" spans="1:1" ht="13.8" x14ac:dyDescent="0.3">
      <c r="A277" s="26"/>
    </row>
    <row r="278" spans="1:1" ht="13.8" x14ac:dyDescent="0.3">
      <c r="A278" s="26"/>
    </row>
    <row r="279" spans="1:1" ht="13.8" x14ac:dyDescent="0.3">
      <c r="A279" s="26"/>
    </row>
    <row r="280" spans="1:1" ht="13.8" x14ac:dyDescent="0.3">
      <c r="A280" s="26"/>
    </row>
    <row r="281" spans="1:1" ht="13.8" x14ac:dyDescent="0.3">
      <c r="A281" s="26"/>
    </row>
    <row r="282" spans="1:1" ht="13.8" x14ac:dyDescent="0.3">
      <c r="A282" s="26"/>
    </row>
    <row r="283" spans="1:1" ht="13.8" x14ac:dyDescent="0.3">
      <c r="A283" s="26"/>
    </row>
    <row r="284" spans="1:1" ht="13.8" x14ac:dyDescent="0.3">
      <c r="A284" s="26"/>
    </row>
    <row r="285" spans="1:1" ht="13.8" x14ac:dyDescent="0.3">
      <c r="A285" s="26"/>
    </row>
    <row r="286" spans="1:1" ht="13.8" x14ac:dyDescent="0.3">
      <c r="A286" s="26"/>
    </row>
    <row r="287" spans="1:1" ht="13.8" x14ac:dyDescent="0.3">
      <c r="A287" s="26"/>
    </row>
    <row r="288" spans="1:1" ht="13.8" x14ac:dyDescent="0.3">
      <c r="A288" s="26"/>
    </row>
    <row r="289" spans="1:1" ht="13.8" x14ac:dyDescent="0.3">
      <c r="A289" s="26"/>
    </row>
    <row r="290" spans="1:1" ht="13.8" x14ac:dyDescent="0.3">
      <c r="A290" s="26"/>
    </row>
    <row r="291" spans="1:1" ht="13.8" x14ac:dyDescent="0.3">
      <c r="A291" s="26"/>
    </row>
    <row r="292" spans="1:1" ht="13.8" x14ac:dyDescent="0.3">
      <c r="A292" s="26"/>
    </row>
    <row r="293" spans="1:1" ht="13.8" x14ac:dyDescent="0.3">
      <c r="A293" s="26"/>
    </row>
    <row r="294" spans="1:1" ht="13.8" x14ac:dyDescent="0.3">
      <c r="A294" s="26"/>
    </row>
    <row r="295" spans="1:1" ht="13.8" x14ac:dyDescent="0.3">
      <c r="A295" s="26"/>
    </row>
    <row r="296" spans="1:1" ht="13.8" x14ac:dyDescent="0.3">
      <c r="A296" s="26"/>
    </row>
    <row r="297" spans="1:1" ht="13.8" x14ac:dyDescent="0.3">
      <c r="A297" s="26"/>
    </row>
    <row r="298" spans="1:1" ht="13.8" x14ac:dyDescent="0.3">
      <c r="A298" s="26"/>
    </row>
    <row r="299" spans="1:1" ht="13.8" x14ac:dyDescent="0.3">
      <c r="A299" s="26"/>
    </row>
    <row r="300" spans="1:1" ht="13.8" x14ac:dyDescent="0.3">
      <c r="A300" s="26"/>
    </row>
    <row r="301" spans="1:1" ht="13.8" x14ac:dyDescent="0.3">
      <c r="A301" s="26"/>
    </row>
    <row r="302" spans="1:1" ht="13.8" x14ac:dyDescent="0.3">
      <c r="A302" s="26"/>
    </row>
    <row r="303" spans="1:1" ht="13.8" x14ac:dyDescent="0.3">
      <c r="A303" s="26"/>
    </row>
    <row r="304" spans="1:1" ht="13.8" x14ac:dyDescent="0.3">
      <c r="A304" s="26"/>
    </row>
    <row r="305" spans="1:1" ht="13.8" x14ac:dyDescent="0.3">
      <c r="A305" s="26"/>
    </row>
    <row r="306" spans="1:1" ht="13.8" x14ac:dyDescent="0.3">
      <c r="A306" s="26"/>
    </row>
    <row r="307" spans="1:1" ht="13.8" x14ac:dyDescent="0.3">
      <c r="A307" s="26"/>
    </row>
    <row r="308" spans="1:1" ht="13.8" x14ac:dyDescent="0.3">
      <c r="A308" s="26"/>
    </row>
    <row r="309" spans="1:1" ht="13.8" x14ac:dyDescent="0.3">
      <c r="A309" s="26"/>
    </row>
    <row r="310" spans="1:1" ht="13.8" x14ac:dyDescent="0.3">
      <c r="A310" s="26"/>
    </row>
    <row r="311" spans="1:1" ht="13.8" x14ac:dyDescent="0.3">
      <c r="A311" s="26"/>
    </row>
    <row r="312" spans="1:1" ht="13.8" x14ac:dyDescent="0.3">
      <c r="A312" s="26"/>
    </row>
    <row r="313" spans="1:1" ht="13.8" x14ac:dyDescent="0.3">
      <c r="A313" s="26"/>
    </row>
    <row r="314" spans="1:1" ht="13.8" x14ac:dyDescent="0.3">
      <c r="A314" s="26"/>
    </row>
    <row r="315" spans="1:1" ht="13.8" x14ac:dyDescent="0.3">
      <c r="A315" s="26"/>
    </row>
    <row r="316" spans="1:1" ht="13.8" x14ac:dyDescent="0.3">
      <c r="A316" s="26"/>
    </row>
    <row r="317" spans="1:1" ht="13.8" x14ac:dyDescent="0.3">
      <c r="A317" s="26"/>
    </row>
    <row r="318" spans="1:1" ht="13.8" x14ac:dyDescent="0.3">
      <c r="A318" s="26"/>
    </row>
    <row r="319" spans="1:1" ht="13.8" x14ac:dyDescent="0.3">
      <c r="A319" s="26"/>
    </row>
    <row r="320" spans="1:1" ht="13.8" x14ac:dyDescent="0.3">
      <c r="A320" s="26"/>
    </row>
    <row r="321" spans="1:1" ht="13.8" x14ac:dyDescent="0.3">
      <c r="A321" s="26"/>
    </row>
    <row r="322" spans="1:1" ht="13.8" x14ac:dyDescent="0.3">
      <c r="A322" s="26"/>
    </row>
    <row r="323" spans="1:1" ht="13.8" x14ac:dyDescent="0.3">
      <c r="A323" s="26"/>
    </row>
    <row r="324" spans="1:1" ht="13.8" x14ac:dyDescent="0.3">
      <c r="A324" s="26"/>
    </row>
    <row r="325" spans="1:1" ht="13.8" x14ac:dyDescent="0.3">
      <c r="A325" s="26"/>
    </row>
    <row r="326" spans="1:1" ht="13.8" x14ac:dyDescent="0.3">
      <c r="A326" s="26"/>
    </row>
    <row r="327" spans="1:1" ht="13.8" x14ac:dyDescent="0.3">
      <c r="A327" s="26"/>
    </row>
    <row r="328" spans="1:1" ht="13.8" x14ac:dyDescent="0.3">
      <c r="A328" s="26"/>
    </row>
    <row r="329" spans="1:1" ht="13.8" x14ac:dyDescent="0.3">
      <c r="A329" s="26"/>
    </row>
    <row r="330" spans="1:1" ht="13.8" x14ac:dyDescent="0.3">
      <c r="A330" s="26"/>
    </row>
    <row r="331" spans="1:1" ht="13.8" x14ac:dyDescent="0.3">
      <c r="A331" s="26"/>
    </row>
    <row r="332" spans="1:1" ht="13.8" x14ac:dyDescent="0.3">
      <c r="A332" s="26"/>
    </row>
    <row r="333" spans="1:1" ht="13.8" x14ac:dyDescent="0.3">
      <c r="A333" s="26"/>
    </row>
    <row r="334" spans="1:1" ht="13.8" x14ac:dyDescent="0.3">
      <c r="A334" s="26"/>
    </row>
    <row r="335" spans="1:1" ht="13.8" x14ac:dyDescent="0.3">
      <c r="A335" s="26"/>
    </row>
    <row r="336" spans="1:1" ht="13.8" x14ac:dyDescent="0.3">
      <c r="A336" s="26"/>
    </row>
    <row r="337" spans="1:1" ht="13.8" x14ac:dyDescent="0.3">
      <c r="A337" s="26"/>
    </row>
    <row r="338" spans="1:1" ht="13.8" x14ac:dyDescent="0.3">
      <c r="A338" s="26"/>
    </row>
    <row r="339" spans="1:1" ht="13.8" x14ac:dyDescent="0.3">
      <c r="A339" s="26"/>
    </row>
    <row r="340" spans="1:1" ht="13.8" x14ac:dyDescent="0.3">
      <c r="A340" s="26"/>
    </row>
    <row r="341" spans="1:1" ht="13.8" x14ac:dyDescent="0.3">
      <c r="A341" s="26"/>
    </row>
    <row r="342" spans="1:1" ht="13.8" x14ac:dyDescent="0.3">
      <c r="A342" s="26"/>
    </row>
    <row r="343" spans="1:1" ht="13.8" x14ac:dyDescent="0.3">
      <c r="A343" s="26"/>
    </row>
    <row r="344" spans="1:1" ht="13.8" x14ac:dyDescent="0.3">
      <c r="A344" s="26"/>
    </row>
    <row r="345" spans="1:1" ht="13.8" x14ac:dyDescent="0.3">
      <c r="A345" s="26"/>
    </row>
    <row r="346" spans="1:1" ht="13.8" x14ac:dyDescent="0.3">
      <c r="A346" s="26"/>
    </row>
    <row r="347" spans="1:1" ht="13.8" x14ac:dyDescent="0.3">
      <c r="A347" s="26"/>
    </row>
    <row r="348" spans="1:1" ht="13.8" x14ac:dyDescent="0.3">
      <c r="A348" s="26"/>
    </row>
    <row r="349" spans="1:1" ht="13.8" x14ac:dyDescent="0.3">
      <c r="A349" s="26"/>
    </row>
    <row r="350" spans="1:1" ht="13.8" x14ac:dyDescent="0.3">
      <c r="A350" s="26"/>
    </row>
    <row r="351" spans="1:1" ht="13.8" x14ac:dyDescent="0.3">
      <c r="A351" s="26"/>
    </row>
    <row r="352" spans="1:1" ht="13.8" x14ac:dyDescent="0.3">
      <c r="A352" s="26"/>
    </row>
    <row r="353" spans="1:1" ht="13.8" x14ac:dyDescent="0.3">
      <c r="A353" s="26"/>
    </row>
    <row r="354" spans="1:1" ht="13.8" x14ac:dyDescent="0.3">
      <c r="A354" s="26"/>
    </row>
    <row r="355" spans="1:1" ht="13.8" x14ac:dyDescent="0.3">
      <c r="A355" s="26"/>
    </row>
    <row r="356" spans="1:1" ht="13.8" x14ac:dyDescent="0.3">
      <c r="A356" s="26"/>
    </row>
    <row r="357" spans="1:1" ht="13.8" x14ac:dyDescent="0.3">
      <c r="A357" s="26"/>
    </row>
    <row r="358" spans="1:1" ht="13.8" x14ac:dyDescent="0.3">
      <c r="A358" s="26"/>
    </row>
    <row r="359" spans="1:1" ht="13.8" x14ac:dyDescent="0.3">
      <c r="A359" s="26"/>
    </row>
    <row r="360" spans="1:1" ht="13.8" x14ac:dyDescent="0.3">
      <c r="A360" s="26"/>
    </row>
    <row r="361" spans="1:1" ht="13.8" x14ac:dyDescent="0.3">
      <c r="A361" s="26"/>
    </row>
    <row r="362" spans="1:1" ht="13.8" x14ac:dyDescent="0.3">
      <c r="A362" s="26"/>
    </row>
    <row r="363" spans="1:1" ht="13.8" x14ac:dyDescent="0.3">
      <c r="A363" s="26"/>
    </row>
    <row r="364" spans="1:1" ht="13.8" x14ac:dyDescent="0.3">
      <c r="A364" s="26"/>
    </row>
    <row r="365" spans="1:1" ht="13.8" x14ac:dyDescent="0.3">
      <c r="A365" s="26"/>
    </row>
    <row r="366" spans="1:1" ht="13.8" x14ac:dyDescent="0.3">
      <c r="A366" s="26"/>
    </row>
    <row r="367" spans="1:1" ht="13.8" x14ac:dyDescent="0.3">
      <c r="A367" s="26"/>
    </row>
    <row r="368" spans="1:1" ht="13.8" x14ac:dyDescent="0.3">
      <c r="A368" s="26"/>
    </row>
    <row r="369" spans="1:1" ht="13.8" x14ac:dyDescent="0.3">
      <c r="A369" s="26"/>
    </row>
    <row r="370" spans="1:1" ht="13.8" x14ac:dyDescent="0.3">
      <c r="A370" s="26"/>
    </row>
    <row r="371" spans="1:1" ht="13.8" x14ac:dyDescent="0.3">
      <c r="A371" s="26"/>
    </row>
    <row r="372" spans="1:1" ht="13.8" x14ac:dyDescent="0.3">
      <c r="A372" s="26"/>
    </row>
    <row r="373" spans="1:1" ht="13.8" x14ac:dyDescent="0.3">
      <c r="A373" s="26"/>
    </row>
    <row r="374" spans="1:1" ht="13.8" x14ac:dyDescent="0.3">
      <c r="A374" s="26"/>
    </row>
    <row r="375" spans="1:1" ht="13.8" x14ac:dyDescent="0.3">
      <c r="A375" s="26"/>
    </row>
    <row r="376" spans="1:1" ht="13.8" x14ac:dyDescent="0.3">
      <c r="A376" s="26"/>
    </row>
    <row r="377" spans="1:1" ht="13.8" x14ac:dyDescent="0.3">
      <c r="A377" s="26"/>
    </row>
    <row r="378" spans="1:1" ht="13.8" x14ac:dyDescent="0.3">
      <c r="A378" s="26"/>
    </row>
    <row r="379" spans="1:1" ht="13.8" x14ac:dyDescent="0.3">
      <c r="A379" s="26"/>
    </row>
    <row r="380" spans="1:1" ht="13.8" x14ac:dyDescent="0.3">
      <c r="A380" s="26"/>
    </row>
    <row r="381" spans="1:1" ht="13.8" x14ac:dyDescent="0.3">
      <c r="A381" s="26"/>
    </row>
    <row r="382" spans="1:1" ht="13.8" x14ac:dyDescent="0.3">
      <c r="A382" s="26"/>
    </row>
    <row r="383" spans="1:1" ht="13.8" x14ac:dyDescent="0.3">
      <c r="A383" s="26"/>
    </row>
    <row r="384" spans="1:1" ht="13.8" x14ac:dyDescent="0.3">
      <c r="A384" s="26"/>
    </row>
    <row r="385" spans="1:1" ht="13.8" x14ac:dyDescent="0.3">
      <c r="A385" s="26"/>
    </row>
    <row r="386" spans="1:1" ht="13.8" x14ac:dyDescent="0.3">
      <c r="A386" s="26"/>
    </row>
    <row r="387" spans="1:1" ht="13.8" x14ac:dyDescent="0.3">
      <c r="A387" s="26"/>
    </row>
    <row r="388" spans="1:1" ht="13.8" x14ac:dyDescent="0.3">
      <c r="A388" s="26"/>
    </row>
    <row r="389" spans="1:1" ht="13.8" x14ac:dyDescent="0.3">
      <c r="A389" s="26"/>
    </row>
    <row r="390" spans="1:1" ht="13.8" x14ac:dyDescent="0.3">
      <c r="A390" s="26"/>
    </row>
    <row r="391" spans="1:1" ht="13.8" x14ac:dyDescent="0.3">
      <c r="A391" s="26"/>
    </row>
    <row r="392" spans="1:1" ht="13.8" x14ac:dyDescent="0.3">
      <c r="A392" s="26"/>
    </row>
    <row r="393" spans="1:1" ht="13.8" x14ac:dyDescent="0.3">
      <c r="A393" s="26"/>
    </row>
    <row r="394" spans="1:1" ht="13.8" x14ac:dyDescent="0.3">
      <c r="A394" s="26"/>
    </row>
    <row r="395" spans="1:1" ht="13.8" x14ac:dyDescent="0.3">
      <c r="A395" s="26"/>
    </row>
    <row r="396" spans="1:1" ht="13.8" x14ac:dyDescent="0.3">
      <c r="A396" s="26"/>
    </row>
    <row r="397" spans="1:1" ht="13.8" x14ac:dyDescent="0.3">
      <c r="A397" s="26"/>
    </row>
    <row r="398" spans="1:1" ht="13.8" x14ac:dyDescent="0.3">
      <c r="A398" s="26"/>
    </row>
    <row r="399" spans="1:1" ht="13.8" x14ac:dyDescent="0.3">
      <c r="A399" s="26"/>
    </row>
    <row r="400" spans="1:1" ht="13.8" x14ac:dyDescent="0.3">
      <c r="A400" s="26"/>
    </row>
    <row r="401" spans="1:1" ht="13.8" x14ac:dyDescent="0.3">
      <c r="A401" s="26"/>
    </row>
    <row r="402" spans="1:1" ht="13.8" x14ac:dyDescent="0.3">
      <c r="A402" s="26"/>
    </row>
    <row r="403" spans="1:1" ht="13.8" x14ac:dyDescent="0.3">
      <c r="A403" s="26"/>
    </row>
    <row r="404" spans="1:1" ht="13.8" x14ac:dyDescent="0.3">
      <c r="A404" s="26"/>
    </row>
    <row r="405" spans="1:1" ht="13.8" x14ac:dyDescent="0.3">
      <c r="A405" s="26"/>
    </row>
    <row r="406" spans="1:1" ht="13.8" x14ac:dyDescent="0.3">
      <c r="A406" s="26"/>
    </row>
    <row r="407" spans="1:1" ht="13.8" x14ac:dyDescent="0.3">
      <c r="A407" s="26"/>
    </row>
    <row r="408" spans="1:1" ht="13.8" x14ac:dyDescent="0.3">
      <c r="A408" s="26"/>
    </row>
    <row r="409" spans="1:1" ht="13.8" x14ac:dyDescent="0.3">
      <c r="A409" s="26"/>
    </row>
    <row r="410" spans="1:1" ht="13.8" x14ac:dyDescent="0.3">
      <c r="A410" s="26"/>
    </row>
    <row r="411" spans="1:1" ht="13.8" x14ac:dyDescent="0.3">
      <c r="A411" s="26"/>
    </row>
    <row r="412" spans="1:1" ht="13.8" x14ac:dyDescent="0.3">
      <c r="A412" s="26"/>
    </row>
    <row r="413" spans="1:1" ht="13.8" x14ac:dyDescent="0.3">
      <c r="A413" s="26"/>
    </row>
    <row r="414" spans="1:1" ht="13.8" x14ac:dyDescent="0.3">
      <c r="A414" s="26"/>
    </row>
    <row r="415" spans="1:1" ht="13.8" x14ac:dyDescent="0.3">
      <c r="A415" s="26"/>
    </row>
    <row r="416" spans="1:1" ht="13.8" x14ac:dyDescent="0.3">
      <c r="A416" s="26"/>
    </row>
    <row r="417" spans="1:1" ht="13.8" x14ac:dyDescent="0.3">
      <c r="A417" s="26"/>
    </row>
    <row r="418" spans="1:1" ht="13.8" x14ac:dyDescent="0.3">
      <c r="A418" s="26"/>
    </row>
    <row r="419" spans="1:1" ht="13.8" x14ac:dyDescent="0.3">
      <c r="A419" s="26"/>
    </row>
    <row r="420" spans="1:1" ht="13.8" x14ac:dyDescent="0.3">
      <c r="A420" s="26"/>
    </row>
    <row r="421" spans="1:1" ht="13.8" x14ac:dyDescent="0.3">
      <c r="A421" s="26"/>
    </row>
    <row r="422" spans="1:1" ht="13.8" x14ac:dyDescent="0.3">
      <c r="A422" s="26"/>
    </row>
    <row r="423" spans="1:1" ht="13.8" x14ac:dyDescent="0.3">
      <c r="A423" s="26"/>
    </row>
    <row r="424" spans="1:1" ht="13.8" x14ac:dyDescent="0.3">
      <c r="A424" s="26"/>
    </row>
    <row r="425" spans="1:1" ht="13.8" x14ac:dyDescent="0.3">
      <c r="A425" s="26"/>
    </row>
    <row r="426" spans="1:1" ht="13.8" x14ac:dyDescent="0.3">
      <c r="A426" s="26"/>
    </row>
    <row r="427" spans="1:1" ht="13.8" x14ac:dyDescent="0.3">
      <c r="A427" s="26"/>
    </row>
    <row r="428" spans="1:1" ht="13.8" x14ac:dyDescent="0.3">
      <c r="A428" s="26"/>
    </row>
    <row r="429" spans="1:1" ht="13.8" x14ac:dyDescent="0.3">
      <c r="A429" s="26"/>
    </row>
    <row r="430" spans="1:1" ht="13.8" x14ac:dyDescent="0.3">
      <c r="A430" s="26"/>
    </row>
    <row r="431" spans="1:1" ht="13.8" x14ac:dyDescent="0.3">
      <c r="A431" s="26"/>
    </row>
    <row r="432" spans="1:1" ht="13.8" x14ac:dyDescent="0.3">
      <c r="A432" s="26"/>
    </row>
    <row r="433" spans="1:1" ht="13.8" x14ac:dyDescent="0.3">
      <c r="A433" s="26"/>
    </row>
    <row r="434" spans="1:1" ht="13.8" x14ac:dyDescent="0.3">
      <c r="A434" s="26"/>
    </row>
    <row r="435" spans="1:1" ht="13.8" x14ac:dyDescent="0.3">
      <c r="A435" s="26"/>
    </row>
    <row r="436" spans="1:1" ht="13.8" x14ac:dyDescent="0.3">
      <c r="A436" s="26"/>
    </row>
    <row r="437" spans="1:1" ht="13.8" x14ac:dyDescent="0.3">
      <c r="A437" s="26"/>
    </row>
    <row r="438" spans="1:1" ht="13.8" x14ac:dyDescent="0.3">
      <c r="A438" s="26"/>
    </row>
    <row r="439" spans="1:1" ht="13.8" x14ac:dyDescent="0.3">
      <c r="A439" s="26"/>
    </row>
    <row r="440" spans="1:1" ht="13.8" x14ac:dyDescent="0.3">
      <c r="A440" s="26"/>
    </row>
    <row r="441" spans="1:1" ht="13.8" x14ac:dyDescent="0.3">
      <c r="A441" s="26"/>
    </row>
    <row r="442" spans="1:1" ht="13.8" x14ac:dyDescent="0.3">
      <c r="A442" s="26"/>
    </row>
    <row r="443" spans="1:1" ht="13.8" x14ac:dyDescent="0.3">
      <c r="A443" s="26"/>
    </row>
    <row r="444" spans="1:1" ht="13.8" x14ac:dyDescent="0.3">
      <c r="A444" s="26"/>
    </row>
    <row r="445" spans="1:1" ht="13.8" x14ac:dyDescent="0.3">
      <c r="A445" s="26"/>
    </row>
    <row r="446" spans="1:1" ht="13.8" x14ac:dyDescent="0.3">
      <c r="A446" s="26"/>
    </row>
    <row r="447" spans="1:1" ht="13.8" x14ac:dyDescent="0.3">
      <c r="A447" s="26"/>
    </row>
    <row r="448" spans="1:1" ht="13.8" x14ac:dyDescent="0.3">
      <c r="A448" s="26"/>
    </row>
    <row r="449" spans="1:1" ht="13.8" x14ac:dyDescent="0.3">
      <c r="A449" s="26"/>
    </row>
    <row r="450" spans="1:1" ht="13.8" x14ac:dyDescent="0.3">
      <c r="A450" s="26"/>
    </row>
    <row r="451" spans="1:1" ht="13.8" x14ac:dyDescent="0.3">
      <c r="A451" s="26"/>
    </row>
    <row r="452" spans="1:1" ht="13.8" x14ac:dyDescent="0.3">
      <c r="A452" s="26"/>
    </row>
    <row r="453" spans="1:1" ht="13.8" x14ac:dyDescent="0.3">
      <c r="A453" s="26"/>
    </row>
    <row r="454" spans="1:1" ht="13.8" x14ac:dyDescent="0.3">
      <c r="A454" s="26"/>
    </row>
    <row r="455" spans="1:1" ht="13.8" x14ac:dyDescent="0.3">
      <c r="A455" s="26"/>
    </row>
    <row r="456" spans="1:1" ht="13.8" x14ac:dyDescent="0.3">
      <c r="A456" s="26"/>
    </row>
    <row r="457" spans="1:1" ht="13.8" x14ac:dyDescent="0.3">
      <c r="A457" s="26"/>
    </row>
    <row r="458" spans="1:1" ht="13.8" x14ac:dyDescent="0.3">
      <c r="A458" s="26"/>
    </row>
    <row r="459" spans="1:1" ht="13.8" x14ac:dyDescent="0.3">
      <c r="A459" s="26"/>
    </row>
    <row r="460" spans="1:1" ht="13.8" x14ac:dyDescent="0.3">
      <c r="A460" s="26"/>
    </row>
    <row r="461" spans="1:1" ht="13.8" x14ac:dyDescent="0.3">
      <c r="A461" s="26"/>
    </row>
    <row r="462" spans="1:1" ht="13.8" x14ac:dyDescent="0.3">
      <c r="A462" s="26"/>
    </row>
    <row r="463" spans="1:1" ht="13.8" x14ac:dyDescent="0.3">
      <c r="A463" s="26"/>
    </row>
    <row r="464" spans="1:1" ht="13.8" x14ac:dyDescent="0.3">
      <c r="A464" s="26"/>
    </row>
    <row r="465" spans="1:1" ht="13.8" x14ac:dyDescent="0.3">
      <c r="A465" s="26"/>
    </row>
    <row r="466" spans="1:1" ht="13.8" x14ac:dyDescent="0.3">
      <c r="A466" s="26"/>
    </row>
    <row r="467" spans="1:1" ht="13.8" x14ac:dyDescent="0.3">
      <c r="A467" s="26"/>
    </row>
    <row r="468" spans="1:1" ht="13.8" x14ac:dyDescent="0.3">
      <c r="A468" s="26"/>
    </row>
    <row r="469" spans="1:1" ht="13.8" x14ac:dyDescent="0.3">
      <c r="A469" s="26"/>
    </row>
    <row r="470" spans="1:1" ht="13.8" x14ac:dyDescent="0.3">
      <c r="A470" s="26"/>
    </row>
    <row r="471" spans="1:1" ht="13.8" x14ac:dyDescent="0.3">
      <c r="A471" s="26"/>
    </row>
    <row r="472" spans="1:1" ht="13.8" x14ac:dyDescent="0.3">
      <c r="A472" s="26"/>
    </row>
    <row r="473" spans="1:1" ht="13.8" x14ac:dyDescent="0.3">
      <c r="A473" s="26"/>
    </row>
    <row r="474" spans="1:1" ht="13.8" x14ac:dyDescent="0.3">
      <c r="A474" s="26"/>
    </row>
    <row r="475" spans="1:1" ht="13.8" x14ac:dyDescent="0.3">
      <c r="A475" s="26"/>
    </row>
    <row r="476" spans="1:1" ht="13.8" x14ac:dyDescent="0.3">
      <c r="A476" s="26"/>
    </row>
    <row r="477" spans="1:1" ht="13.8" x14ac:dyDescent="0.3">
      <c r="A477" s="26"/>
    </row>
    <row r="478" spans="1:1" ht="13.8" x14ac:dyDescent="0.3">
      <c r="A478" s="26"/>
    </row>
    <row r="479" spans="1:1" ht="13.8" x14ac:dyDescent="0.3">
      <c r="A479" s="26"/>
    </row>
    <row r="480" spans="1:1" ht="13.8" x14ac:dyDescent="0.3">
      <c r="A480" s="26"/>
    </row>
    <row r="481" spans="1:1" ht="13.8" x14ac:dyDescent="0.3">
      <c r="A481" s="26"/>
    </row>
    <row r="482" spans="1:1" ht="13.8" x14ac:dyDescent="0.3">
      <c r="A482" s="26"/>
    </row>
    <row r="483" spans="1:1" ht="13.8" x14ac:dyDescent="0.3">
      <c r="A483" s="26"/>
    </row>
    <row r="484" spans="1:1" ht="13.8" x14ac:dyDescent="0.3">
      <c r="A484" s="26"/>
    </row>
    <row r="485" spans="1:1" ht="13.8" x14ac:dyDescent="0.3">
      <c r="A485" s="26"/>
    </row>
    <row r="486" spans="1:1" ht="13.8" x14ac:dyDescent="0.3">
      <c r="A486" s="26"/>
    </row>
    <row r="487" spans="1:1" ht="13.8" x14ac:dyDescent="0.3">
      <c r="A487" s="26"/>
    </row>
    <row r="488" spans="1:1" ht="13.8" x14ac:dyDescent="0.3">
      <c r="A488" s="26"/>
    </row>
    <row r="489" spans="1:1" ht="13.8" x14ac:dyDescent="0.3">
      <c r="A489" s="26"/>
    </row>
    <row r="490" spans="1:1" ht="13.8" x14ac:dyDescent="0.3">
      <c r="A490" s="26"/>
    </row>
    <row r="491" spans="1:1" ht="13.8" x14ac:dyDescent="0.3">
      <c r="A491" s="26"/>
    </row>
    <row r="492" spans="1:1" ht="13.8" x14ac:dyDescent="0.3">
      <c r="A492" s="26"/>
    </row>
    <row r="493" spans="1:1" ht="13.8" x14ac:dyDescent="0.3">
      <c r="A493" s="26"/>
    </row>
    <row r="494" spans="1:1" ht="13.8" x14ac:dyDescent="0.3">
      <c r="A494" s="26"/>
    </row>
    <row r="495" spans="1:1" ht="13.8" x14ac:dyDescent="0.3">
      <c r="A495" s="26"/>
    </row>
    <row r="496" spans="1:1" ht="13.8" x14ac:dyDescent="0.3">
      <c r="A496" s="26"/>
    </row>
    <row r="497" spans="1:1" ht="13.8" x14ac:dyDescent="0.3">
      <c r="A497" s="26"/>
    </row>
    <row r="498" spans="1:1" ht="13.8" x14ac:dyDescent="0.3">
      <c r="A498" s="26"/>
    </row>
    <row r="499" spans="1:1" ht="13.8" x14ac:dyDescent="0.3">
      <c r="A499" s="26"/>
    </row>
    <row r="500" spans="1:1" ht="13.8" x14ac:dyDescent="0.3">
      <c r="A500" s="26"/>
    </row>
    <row r="501" spans="1:1" ht="13.8" x14ac:dyDescent="0.3">
      <c r="A501" s="26"/>
    </row>
    <row r="502" spans="1:1" ht="13.8" x14ac:dyDescent="0.3">
      <c r="A502" s="26"/>
    </row>
    <row r="503" spans="1:1" ht="13.8" x14ac:dyDescent="0.3">
      <c r="A503" s="26"/>
    </row>
    <row r="504" spans="1:1" ht="13.8" x14ac:dyDescent="0.3">
      <c r="A504" s="26"/>
    </row>
    <row r="505" spans="1:1" ht="13.8" x14ac:dyDescent="0.3">
      <c r="A505" s="26"/>
    </row>
    <row r="506" spans="1:1" ht="13.8" x14ac:dyDescent="0.3">
      <c r="A506" s="26"/>
    </row>
    <row r="507" spans="1:1" ht="13.8" x14ac:dyDescent="0.3">
      <c r="A507" s="26"/>
    </row>
    <row r="508" spans="1:1" ht="13.8" x14ac:dyDescent="0.3">
      <c r="A508" s="26"/>
    </row>
    <row r="509" spans="1:1" ht="13.8" x14ac:dyDescent="0.3">
      <c r="A509" s="26"/>
    </row>
    <row r="510" spans="1:1" ht="13.8" x14ac:dyDescent="0.3">
      <c r="A510" s="26"/>
    </row>
    <row r="511" spans="1:1" ht="13.8" x14ac:dyDescent="0.3">
      <c r="A511" s="26"/>
    </row>
    <row r="512" spans="1:1" ht="13.8" x14ac:dyDescent="0.3">
      <c r="A512" s="26"/>
    </row>
    <row r="513" spans="1:1" ht="13.8" x14ac:dyDescent="0.3">
      <c r="A513" s="26"/>
    </row>
    <row r="514" spans="1:1" ht="13.8" x14ac:dyDescent="0.3">
      <c r="A514" s="26"/>
    </row>
    <row r="515" spans="1:1" ht="13.8" x14ac:dyDescent="0.3">
      <c r="A515" s="26"/>
    </row>
    <row r="516" spans="1:1" ht="13.8" x14ac:dyDescent="0.3">
      <c r="A516" s="26"/>
    </row>
    <row r="517" spans="1:1" ht="13.8" x14ac:dyDescent="0.3">
      <c r="A517" s="26"/>
    </row>
    <row r="518" spans="1:1" ht="13.8" x14ac:dyDescent="0.3">
      <c r="A518" s="26"/>
    </row>
    <row r="519" spans="1:1" ht="13.8" x14ac:dyDescent="0.3">
      <c r="A519" s="26"/>
    </row>
    <row r="520" spans="1:1" ht="13.8" x14ac:dyDescent="0.3">
      <c r="A520" s="26"/>
    </row>
    <row r="521" spans="1:1" ht="13.8" x14ac:dyDescent="0.3">
      <c r="A521" s="26"/>
    </row>
    <row r="522" spans="1:1" ht="13.8" x14ac:dyDescent="0.3">
      <c r="A522" s="26"/>
    </row>
    <row r="523" spans="1:1" ht="13.8" x14ac:dyDescent="0.3">
      <c r="A523" s="26"/>
    </row>
    <row r="524" spans="1:1" ht="13.8" x14ac:dyDescent="0.3">
      <c r="A524" s="26"/>
    </row>
    <row r="525" spans="1:1" ht="13.8" x14ac:dyDescent="0.3">
      <c r="A525" s="26"/>
    </row>
    <row r="526" spans="1:1" ht="13.8" x14ac:dyDescent="0.3">
      <c r="A526" s="26"/>
    </row>
    <row r="527" spans="1:1" ht="13.8" x14ac:dyDescent="0.3">
      <c r="A527" s="26"/>
    </row>
    <row r="528" spans="1:1" ht="13.8" x14ac:dyDescent="0.3">
      <c r="A528" s="26"/>
    </row>
    <row r="529" spans="1:1" ht="13.8" x14ac:dyDescent="0.3">
      <c r="A529" s="26"/>
    </row>
    <row r="530" spans="1:1" ht="13.8" x14ac:dyDescent="0.3">
      <c r="A530" s="26"/>
    </row>
    <row r="531" spans="1:1" ht="13.8" x14ac:dyDescent="0.3">
      <c r="A531" s="26"/>
    </row>
    <row r="532" spans="1:1" ht="13.8" x14ac:dyDescent="0.3">
      <c r="A532" s="26"/>
    </row>
    <row r="533" spans="1:1" ht="13.8" x14ac:dyDescent="0.3">
      <c r="A533" s="26"/>
    </row>
    <row r="534" spans="1:1" ht="13.8" x14ac:dyDescent="0.3">
      <c r="A534" s="26"/>
    </row>
    <row r="535" spans="1:1" ht="13.8" x14ac:dyDescent="0.3">
      <c r="A535" s="26"/>
    </row>
    <row r="536" spans="1:1" ht="13.8" x14ac:dyDescent="0.3">
      <c r="A536" s="26"/>
    </row>
    <row r="537" spans="1:1" ht="13.8" x14ac:dyDescent="0.3">
      <c r="A537" s="26"/>
    </row>
    <row r="538" spans="1:1" ht="13.8" x14ac:dyDescent="0.3">
      <c r="A538" s="26"/>
    </row>
    <row r="539" spans="1:1" ht="13.8" x14ac:dyDescent="0.3">
      <c r="A539" s="26"/>
    </row>
    <row r="540" spans="1:1" ht="13.8" x14ac:dyDescent="0.3">
      <c r="A540" s="26"/>
    </row>
    <row r="541" spans="1:1" ht="13.8" x14ac:dyDescent="0.3">
      <c r="A541" s="26"/>
    </row>
    <row r="542" spans="1:1" ht="13.8" x14ac:dyDescent="0.3">
      <c r="A542" s="26"/>
    </row>
    <row r="543" spans="1:1" ht="13.8" x14ac:dyDescent="0.3">
      <c r="A543" s="26"/>
    </row>
    <row r="544" spans="1:1" ht="13.8" x14ac:dyDescent="0.3">
      <c r="A544" s="26"/>
    </row>
    <row r="545" spans="1:1" ht="13.8" x14ac:dyDescent="0.3">
      <c r="A545" s="26"/>
    </row>
    <row r="546" spans="1:1" ht="13.8" x14ac:dyDescent="0.3">
      <c r="A546" s="26"/>
    </row>
    <row r="547" spans="1:1" ht="13.8" x14ac:dyDescent="0.3">
      <c r="A547" s="26"/>
    </row>
    <row r="548" spans="1:1" ht="13.8" x14ac:dyDescent="0.3">
      <c r="A548" s="26"/>
    </row>
    <row r="549" spans="1:1" ht="13.8" x14ac:dyDescent="0.3">
      <c r="A549" s="26"/>
    </row>
    <row r="550" spans="1:1" ht="13.8" x14ac:dyDescent="0.3">
      <c r="A550" s="26"/>
    </row>
    <row r="551" spans="1:1" ht="13.8" x14ac:dyDescent="0.3">
      <c r="A551" s="26"/>
    </row>
    <row r="552" spans="1:1" ht="13.8" x14ac:dyDescent="0.3">
      <c r="A552" s="26"/>
    </row>
    <row r="553" spans="1:1" ht="13.8" x14ac:dyDescent="0.3">
      <c r="A553" s="26"/>
    </row>
    <row r="554" spans="1:1" ht="13.8" x14ac:dyDescent="0.3">
      <c r="A554" s="26"/>
    </row>
    <row r="555" spans="1:1" ht="13.8" x14ac:dyDescent="0.3">
      <c r="A555" s="26"/>
    </row>
    <row r="556" spans="1:1" ht="13.8" x14ac:dyDescent="0.3">
      <c r="A556" s="26"/>
    </row>
    <row r="557" spans="1:1" ht="13.8" x14ac:dyDescent="0.3">
      <c r="A557" s="26"/>
    </row>
    <row r="558" spans="1:1" ht="13.8" x14ac:dyDescent="0.3">
      <c r="A558" s="26"/>
    </row>
    <row r="559" spans="1:1" ht="13.8" x14ac:dyDescent="0.3">
      <c r="A559" s="26"/>
    </row>
    <row r="560" spans="1:1" ht="13.8" x14ac:dyDescent="0.3">
      <c r="A560" s="26"/>
    </row>
    <row r="561" spans="1:1" ht="13.8" x14ac:dyDescent="0.3">
      <c r="A561" s="26"/>
    </row>
    <row r="562" spans="1:1" ht="13.8" x14ac:dyDescent="0.3">
      <c r="A562" s="26"/>
    </row>
    <row r="563" spans="1:1" ht="13.8" x14ac:dyDescent="0.3">
      <c r="A563" s="26"/>
    </row>
    <row r="564" spans="1:1" ht="13.8" x14ac:dyDescent="0.3">
      <c r="A564" s="26"/>
    </row>
    <row r="565" spans="1:1" ht="13.8" x14ac:dyDescent="0.3">
      <c r="A565" s="26"/>
    </row>
    <row r="566" spans="1:1" ht="13.8" x14ac:dyDescent="0.3">
      <c r="A566" s="26"/>
    </row>
    <row r="567" spans="1:1" ht="13.8" x14ac:dyDescent="0.3">
      <c r="A567" s="26"/>
    </row>
    <row r="568" spans="1:1" ht="13.8" x14ac:dyDescent="0.3">
      <c r="A568" s="26"/>
    </row>
    <row r="569" spans="1:1" ht="13.8" x14ac:dyDescent="0.3">
      <c r="A569" s="26"/>
    </row>
    <row r="570" spans="1:1" ht="13.8" x14ac:dyDescent="0.3">
      <c r="A570" s="26"/>
    </row>
    <row r="571" spans="1:1" ht="13.8" x14ac:dyDescent="0.3">
      <c r="A571" s="26"/>
    </row>
    <row r="572" spans="1:1" ht="13.8" x14ac:dyDescent="0.3">
      <c r="A572" s="26"/>
    </row>
    <row r="573" spans="1:1" ht="13.8" x14ac:dyDescent="0.3">
      <c r="A573" s="26"/>
    </row>
    <row r="574" spans="1:1" ht="13.8" x14ac:dyDescent="0.3">
      <c r="A574" s="26"/>
    </row>
    <row r="575" spans="1:1" ht="13.8" x14ac:dyDescent="0.3">
      <c r="A575" s="26"/>
    </row>
    <row r="576" spans="1:1" ht="13.8" x14ac:dyDescent="0.3">
      <c r="A576" s="26"/>
    </row>
    <row r="577" spans="1:1" ht="13.8" x14ac:dyDescent="0.3">
      <c r="A577" s="26"/>
    </row>
    <row r="578" spans="1:1" ht="13.8" x14ac:dyDescent="0.3">
      <c r="A578" s="26"/>
    </row>
    <row r="579" spans="1:1" ht="13.8" x14ac:dyDescent="0.3">
      <c r="A579" s="26"/>
    </row>
    <row r="580" spans="1:1" ht="13.8" x14ac:dyDescent="0.3">
      <c r="A580" s="26"/>
    </row>
    <row r="581" spans="1:1" ht="13.8" x14ac:dyDescent="0.3">
      <c r="A581" s="26"/>
    </row>
    <row r="582" spans="1:1" ht="13.8" x14ac:dyDescent="0.3">
      <c r="A582" s="26"/>
    </row>
    <row r="583" spans="1:1" ht="13.8" x14ac:dyDescent="0.3">
      <c r="A583" s="26"/>
    </row>
    <row r="584" spans="1:1" ht="13.8" x14ac:dyDescent="0.3">
      <c r="A584" s="26"/>
    </row>
    <row r="585" spans="1:1" ht="13.8" x14ac:dyDescent="0.3">
      <c r="A585" s="26"/>
    </row>
    <row r="586" spans="1:1" ht="13.8" x14ac:dyDescent="0.3">
      <c r="A586" s="26"/>
    </row>
    <row r="587" spans="1:1" ht="13.8" x14ac:dyDescent="0.3">
      <c r="A587" s="26"/>
    </row>
    <row r="588" spans="1:1" ht="13.8" x14ac:dyDescent="0.3">
      <c r="A588" s="26"/>
    </row>
    <row r="589" spans="1:1" ht="13.8" x14ac:dyDescent="0.3">
      <c r="A589" s="26"/>
    </row>
    <row r="590" spans="1:1" ht="13.8" x14ac:dyDescent="0.3">
      <c r="A590" s="26"/>
    </row>
    <row r="591" spans="1:1" ht="13.8" x14ac:dyDescent="0.3">
      <c r="A591" s="26"/>
    </row>
    <row r="592" spans="1:1" ht="13.8" x14ac:dyDescent="0.3">
      <c r="A592" s="26"/>
    </row>
    <row r="593" spans="1:1" ht="13.8" x14ac:dyDescent="0.3">
      <c r="A593" s="26"/>
    </row>
    <row r="594" spans="1:1" ht="13.8" x14ac:dyDescent="0.3">
      <c r="A594" s="26"/>
    </row>
    <row r="595" spans="1:1" ht="13.8" x14ac:dyDescent="0.3">
      <c r="A595" s="26"/>
    </row>
    <row r="596" spans="1:1" ht="13.8" x14ac:dyDescent="0.3">
      <c r="A596" s="26"/>
    </row>
    <row r="597" spans="1:1" ht="13.8" x14ac:dyDescent="0.3">
      <c r="A597" s="26"/>
    </row>
    <row r="598" spans="1:1" ht="13.8" x14ac:dyDescent="0.3">
      <c r="A598" s="26"/>
    </row>
    <row r="599" spans="1:1" ht="13.8" x14ac:dyDescent="0.3">
      <c r="A599" s="26"/>
    </row>
    <row r="600" spans="1:1" ht="13.8" x14ac:dyDescent="0.3">
      <c r="A600" s="26"/>
    </row>
    <row r="601" spans="1:1" ht="13.8" x14ac:dyDescent="0.3">
      <c r="A601" s="26"/>
    </row>
    <row r="602" spans="1:1" ht="13.8" x14ac:dyDescent="0.3">
      <c r="A602" s="26"/>
    </row>
    <row r="603" spans="1:1" ht="13.8" x14ac:dyDescent="0.3">
      <c r="A603" s="26"/>
    </row>
    <row r="604" spans="1:1" ht="13.8" x14ac:dyDescent="0.3">
      <c r="A604" s="26"/>
    </row>
    <row r="605" spans="1:1" ht="13.8" x14ac:dyDescent="0.3">
      <c r="A605" s="26"/>
    </row>
    <row r="606" spans="1:1" ht="13.8" x14ac:dyDescent="0.3">
      <c r="A606" s="26"/>
    </row>
    <row r="607" spans="1:1" ht="13.8" x14ac:dyDescent="0.3">
      <c r="A607" s="26"/>
    </row>
    <row r="608" spans="1:1" ht="13.8" x14ac:dyDescent="0.3">
      <c r="A608" s="26"/>
    </row>
    <row r="609" spans="1:1" ht="13.8" x14ac:dyDescent="0.3">
      <c r="A609" s="26"/>
    </row>
    <row r="610" spans="1:1" ht="13.8" x14ac:dyDescent="0.3">
      <c r="A610" s="26"/>
    </row>
    <row r="611" spans="1:1" ht="13.8" x14ac:dyDescent="0.3">
      <c r="A611" s="26"/>
    </row>
    <row r="612" spans="1:1" ht="13.8" x14ac:dyDescent="0.3">
      <c r="A612" s="26"/>
    </row>
    <row r="613" spans="1:1" ht="13.8" x14ac:dyDescent="0.3">
      <c r="A613" s="26"/>
    </row>
    <row r="614" spans="1:1" ht="13.8" x14ac:dyDescent="0.3">
      <c r="A614" s="26"/>
    </row>
    <row r="615" spans="1:1" ht="13.8" x14ac:dyDescent="0.3">
      <c r="A615" s="26"/>
    </row>
    <row r="616" spans="1:1" ht="13.8" x14ac:dyDescent="0.3">
      <c r="A616" s="26"/>
    </row>
    <row r="617" spans="1:1" ht="13.8" x14ac:dyDescent="0.3">
      <c r="A617" s="26"/>
    </row>
    <row r="618" spans="1:1" ht="13.8" x14ac:dyDescent="0.3">
      <c r="A618" s="26"/>
    </row>
    <row r="619" spans="1:1" ht="13.8" x14ac:dyDescent="0.3">
      <c r="A619" s="26"/>
    </row>
    <row r="620" spans="1:1" ht="13.8" x14ac:dyDescent="0.3">
      <c r="A620" s="26"/>
    </row>
    <row r="621" spans="1:1" ht="13.8" x14ac:dyDescent="0.3">
      <c r="A621" s="26"/>
    </row>
    <row r="622" spans="1:1" ht="13.8" x14ac:dyDescent="0.3">
      <c r="A622" s="26"/>
    </row>
    <row r="623" spans="1:1" ht="13.8" x14ac:dyDescent="0.3">
      <c r="A623" s="26"/>
    </row>
    <row r="624" spans="1:1" ht="13.8" x14ac:dyDescent="0.3">
      <c r="A624" s="26"/>
    </row>
    <row r="625" spans="1:1" ht="13.8" x14ac:dyDescent="0.3">
      <c r="A625" s="26"/>
    </row>
    <row r="626" spans="1:1" ht="13.8" x14ac:dyDescent="0.3">
      <c r="A626" s="26"/>
    </row>
    <row r="627" spans="1:1" ht="13.8" x14ac:dyDescent="0.3">
      <c r="A627" s="26"/>
    </row>
    <row r="628" spans="1:1" ht="13.8" x14ac:dyDescent="0.3">
      <c r="A628" s="26"/>
    </row>
    <row r="629" spans="1:1" ht="13.8" x14ac:dyDescent="0.3">
      <c r="A629" s="26"/>
    </row>
    <row r="630" spans="1:1" ht="13.8" x14ac:dyDescent="0.3">
      <c r="A630" s="26"/>
    </row>
    <row r="631" spans="1:1" ht="13.8" x14ac:dyDescent="0.3">
      <c r="A631" s="26"/>
    </row>
    <row r="632" spans="1:1" ht="13.8" x14ac:dyDescent="0.3">
      <c r="A632" s="26"/>
    </row>
    <row r="633" spans="1:1" ht="13.8" x14ac:dyDescent="0.3">
      <c r="A633" s="26"/>
    </row>
    <row r="634" spans="1:1" ht="13.8" x14ac:dyDescent="0.3">
      <c r="A634" s="26"/>
    </row>
    <row r="635" spans="1:1" ht="13.8" x14ac:dyDescent="0.3">
      <c r="A635" s="26"/>
    </row>
    <row r="636" spans="1:1" ht="13.8" x14ac:dyDescent="0.3">
      <c r="A636" s="26"/>
    </row>
    <row r="637" spans="1:1" ht="13.8" x14ac:dyDescent="0.3">
      <c r="A637" s="26"/>
    </row>
    <row r="638" spans="1:1" ht="13.8" x14ac:dyDescent="0.3">
      <c r="A638" s="26"/>
    </row>
    <row r="639" spans="1:1" ht="13.8" x14ac:dyDescent="0.3">
      <c r="A639" s="26"/>
    </row>
    <row r="640" spans="1:1" ht="13.8" x14ac:dyDescent="0.3">
      <c r="A640" s="26"/>
    </row>
    <row r="641" spans="1:1" ht="13.8" x14ac:dyDescent="0.3">
      <c r="A641" s="26"/>
    </row>
    <row r="642" spans="1:1" ht="13.8" x14ac:dyDescent="0.3">
      <c r="A642" s="26"/>
    </row>
    <row r="643" spans="1:1" ht="13.8" x14ac:dyDescent="0.3">
      <c r="A643" s="26"/>
    </row>
    <row r="644" spans="1:1" ht="13.8" x14ac:dyDescent="0.3">
      <c r="A644" s="26"/>
    </row>
    <row r="645" spans="1:1" ht="13.8" x14ac:dyDescent="0.3">
      <c r="A645" s="26"/>
    </row>
    <row r="646" spans="1:1" ht="13.8" x14ac:dyDescent="0.3">
      <c r="A646" s="26"/>
    </row>
    <row r="647" spans="1:1" ht="13.8" x14ac:dyDescent="0.3">
      <c r="A647" s="26"/>
    </row>
    <row r="648" spans="1:1" ht="13.8" x14ac:dyDescent="0.3">
      <c r="A648" s="26"/>
    </row>
    <row r="649" spans="1:1" ht="13.8" x14ac:dyDescent="0.3">
      <c r="A649" s="26"/>
    </row>
    <row r="650" spans="1:1" ht="13.8" x14ac:dyDescent="0.3">
      <c r="A650" s="26"/>
    </row>
    <row r="651" spans="1:1" ht="13.8" x14ac:dyDescent="0.3">
      <c r="A651" s="26"/>
    </row>
    <row r="652" spans="1:1" ht="13.8" x14ac:dyDescent="0.3">
      <c r="A652" s="26"/>
    </row>
    <row r="653" spans="1:1" ht="13.8" x14ac:dyDescent="0.3">
      <c r="A653" s="26"/>
    </row>
    <row r="654" spans="1:1" ht="13.8" x14ac:dyDescent="0.3">
      <c r="A654" s="26"/>
    </row>
    <row r="655" spans="1:1" ht="13.8" x14ac:dyDescent="0.3">
      <c r="A655" s="26"/>
    </row>
    <row r="656" spans="1:1" ht="13.8" x14ac:dyDescent="0.3">
      <c r="A656" s="26"/>
    </row>
    <row r="657" spans="1:1" ht="13.8" x14ac:dyDescent="0.3">
      <c r="A657" s="26"/>
    </row>
    <row r="658" spans="1:1" ht="13.8" x14ac:dyDescent="0.3">
      <c r="A658" s="26"/>
    </row>
    <row r="659" spans="1:1" ht="13.8" x14ac:dyDescent="0.3">
      <c r="A659" s="26"/>
    </row>
    <row r="660" spans="1:1" ht="13.8" x14ac:dyDescent="0.3">
      <c r="A660" s="26"/>
    </row>
    <row r="661" spans="1:1" ht="13.8" x14ac:dyDescent="0.3">
      <c r="A661" s="26"/>
    </row>
    <row r="662" spans="1:1" ht="13.8" x14ac:dyDescent="0.3">
      <c r="A662" s="26"/>
    </row>
    <row r="663" spans="1:1" ht="13.8" x14ac:dyDescent="0.3">
      <c r="A663" s="26"/>
    </row>
    <row r="664" spans="1:1" ht="13.8" x14ac:dyDescent="0.3">
      <c r="A664" s="26"/>
    </row>
    <row r="665" spans="1:1" ht="13.8" x14ac:dyDescent="0.3">
      <c r="A665" s="26"/>
    </row>
    <row r="666" spans="1:1" ht="13.8" x14ac:dyDescent="0.3">
      <c r="A666" s="26"/>
    </row>
    <row r="667" spans="1:1" ht="13.8" x14ac:dyDescent="0.3">
      <c r="A667" s="26"/>
    </row>
    <row r="668" spans="1:1" ht="13.8" x14ac:dyDescent="0.3">
      <c r="A668" s="26"/>
    </row>
    <row r="669" spans="1:1" ht="13.8" x14ac:dyDescent="0.3">
      <c r="A669" s="26"/>
    </row>
    <row r="670" spans="1:1" ht="13.8" x14ac:dyDescent="0.3">
      <c r="A670" s="26"/>
    </row>
    <row r="671" spans="1:1" ht="13.8" x14ac:dyDescent="0.3">
      <c r="A671" s="26"/>
    </row>
    <row r="672" spans="1:1" ht="13.8" x14ac:dyDescent="0.3">
      <c r="A672" s="26"/>
    </row>
    <row r="673" spans="1:1" ht="13.8" x14ac:dyDescent="0.3">
      <c r="A673" s="26"/>
    </row>
    <row r="674" spans="1:1" ht="13.8" x14ac:dyDescent="0.3">
      <c r="A674" s="26"/>
    </row>
    <row r="675" spans="1:1" ht="13.8" x14ac:dyDescent="0.3">
      <c r="A675" s="26"/>
    </row>
    <row r="676" spans="1:1" ht="13.8" x14ac:dyDescent="0.3">
      <c r="A676" s="26"/>
    </row>
    <row r="677" spans="1:1" ht="13.8" x14ac:dyDescent="0.3">
      <c r="A677" s="26"/>
    </row>
    <row r="678" spans="1:1" ht="13.8" x14ac:dyDescent="0.3">
      <c r="A678" s="26"/>
    </row>
    <row r="679" spans="1:1" ht="13.8" x14ac:dyDescent="0.3">
      <c r="A679" s="26"/>
    </row>
    <row r="680" spans="1:1" ht="13.8" x14ac:dyDescent="0.3">
      <c r="A680" s="26"/>
    </row>
    <row r="681" spans="1:1" ht="13.8" x14ac:dyDescent="0.3">
      <c r="A681" s="26"/>
    </row>
    <row r="682" spans="1:1" ht="13.8" x14ac:dyDescent="0.3">
      <c r="A682" s="26"/>
    </row>
    <row r="683" spans="1:1" ht="13.8" x14ac:dyDescent="0.3">
      <c r="A683" s="26"/>
    </row>
    <row r="684" spans="1:1" ht="13.8" x14ac:dyDescent="0.3">
      <c r="A684" s="26"/>
    </row>
    <row r="685" spans="1:1" ht="13.8" x14ac:dyDescent="0.3">
      <c r="A685" s="26"/>
    </row>
    <row r="686" spans="1:1" ht="13.8" x14ac:dyDescent="0.3">
      <c r="A686" s="26"/>
    </row>
    <row r="687" spans="1:1" ht="13.8" x14ac:dyDescent="0.3">
      <c r="A687" s="26"/>
    </row>
    <row r="688" spans="1:1" ht="13.8" x14ac:dyDescent="0.3">
      <c r="A688" s="26"/>
    </row>
    <row r="689" spans="1:1" ht="13.8" x14ac:dyDescent="0.3">
      <c r="A689" s="26"/>
    </row>
    <row r="690" spans="1:1" ht="13.8" x14ac:dyDescent="0.3">
      <c r="A690" s="26"/>
    </row>
    <row r="691" spans="1:1" ht="13.8" x14ac:dyDescent="0.3">
      <c r="A691" s="26"/>
    </row>
    <row r="692" spans="1:1" ht="13.8" x14ac:dyDescent="0.3">
      <c r="A692" s="26"/>
    </row>
    <row r="693" spans="1:1" ht="13.8" x14ac:dyDescent="0.3">
      <c r="A693" s="26"/>
    </row>
    <row r="694" spans="1:1" ht="13.8" x14ac:dyDescent="0.3">
      <c r="A694" s="26"/>
    </row>
    <row r="695" spans="1:1" ht="13.8" x14ac:dyDescent="0.3">
      <c r="A695" s="26"/>
    </row>
    <row r="696" spans="1:1" ht="13.8" x14ac:dyDescent="0.3">
      <c r="A696" s="26"/>
    </row>
    <row r="697" spans="1:1" ht="13.8" x14ac:dyDescent="0.3">
      <c r="A697" s="26"/>
    </row>
    <row r="698" spans="1:1" ht="13.8" x14ac:dyDescent="0.3">
      <c r="A698" s="26"/>
    </row>
    <row r="699" spans="1:1" ht="13.8" x14ac:dyDescent="0.3">
      <c r="A699" s="26"/>
    </row>
    <row r="700" spans="1:1" ht="13.8" x14ac:dyDescent="0.3">
      <c r="A700" s="26"/>
    </row>
    <row r="701" spans="1:1" ht="13.8" x14ac:dyDescent="0.3">
      <c r="A701" s="26"/>
    </row>
    <row r="702" spans="1:1" ht="13.8" x14ac:dyDescent="0.3">
      <c r="A702" s="26"/>
    </row>
    <row r="703" spans="1:1" ht="13.8" x14ac:dyDescent="0.3">
      <c r="A703" s="26"/>
    </row>
    <row r="704" spans="1:1" ht="13.8" x14ac:dyDescent="0.3">
      <c r="A704" s="26"/>
    </row>
    <row r="705" spans="1:1" ht="13.8" x14ac:dyDescent="0.3">
      <c r="A705" s="26"/>
    </row>
    <row r="706" spans="1:1" ht="13.8" x14ac:dyDescent="0.3">
      <c r="A706" s="26"/>
    </row>
    <row r="707" spans="1:1" ht="13.8" x14ac:dyDescent="0.3">
      <c r="A707" s="26"/>
    </row>
    <row r="708" spans="1:1" ht="13.8" x14ac:dyDescent="0.3">
      <c r="A708" s="26"/>
    </row>
    <row r="709" spans="1:1" ht="13.8" x14ac:dyDescent="0.3">
      <c r="A709" s="26"/>
    </row>
    <row r="710" spans="1:1" ht="13.8" x14ac:dyDescent="0.3">
      <c r="A710" s="26"/>
    </row>
    <row r="711" spans="1:1" ht="13.8" x14ac:dyDescent="0.3">
      <c r="A711" s="26"/>
    </row>
    <row r="712" spans="1:1" ht="13.8" x14ac:dyDescent="0.3">
      <c r="A712" s="26"/>
    </row>
    <row r="713" spans="1:1" ht="13.8" x14ac:dyDescent="0.3">
      <c r="A713" s="26"/>
    </row>
    <row r="714" spans="1:1" ht="13.8" x14ac:dyDescent="0.3">
      <c r="A714" s="26"/>
    </row>
    <row r="715" spans="1:1" ht="13.8" x14ac:dyDescent="0.3">
      <c r="A715" s="26"/>
    </row>
    <row r="716" spans="1:1" ht="13.8" x14ac:dyDescent="0.3">
      <c r="A716" s="26"/>
    </row>
    <row r="717" spans="1:1" ht="13.8" x14ac:dyDescent="0.3">
      <c r="A717" s="26"/>
    </row>
    <row r="718" spans="1:1" ht="13.8" x14ac:dyDescent="0.3">
      <c r="A718" s="26"/>
    </row>
    <row r="719" spans="1:1" ht="13.8" x14ac:dyDescent="0.3">
      <c r="A719" s="26"/>
    </row>
    <row r="720" spans="1:1" ht="13.8" x14ac:dyDescent="0.3">
      <c r="A720" s="26"/>
    </row>
    <row r="721" spans="1:1" ht="13.8" x14ac:dyDescent="0.3">
      <c r="A721" s="26"/>
    </row>
    <row r="722" spans="1:1" ht="13.8" x14ac:dyDescent="0.3">
      <c r="A722" s="26"/>
    </row>
    <row r="723" spans="1:1" ht="13.8" x14ac:dyDescent="0.3">
      <c r="A723" s="26"/>
    </row>
    <row r="724" spans="1:1" ht="13.8" x14ac:dyDescent="0.3">
      <c r="A724" s="26"/>
    </row>
    <row r="725" spans="1:1" ht="13.8" x14ac:dyDescent="0.3">
      <c r="A725" s="26"/>
    </row>
    <row r="726" spans="1:1" ht="13.8" x14ac:dyDescent="0.3">
      <c r="A726" s="26"/>
    </row>
    <row r="727" spans="1:1" ht="13.8" x14ac:dyDescent="0.3">
      <c r="A727" s="26"/>
    </row>
    <row r="728" spans="1:1" ht="13.8" x14ac:dyDescent="0.3">
      <c r="A728" s="26"/>
    </row>
    <row r="729" spans="1:1" ht="13.8" x14ac:dyDescent="0.3">
      <c r="A729" s="26"/>
    </row>
    <row r="730" spans="1:1" ht="13.8" x14ac:dyDescent="0.3">
      <c r="A730" s="26"/>
    </row>
    <row r="731" spans="1:1" ht="13.8" x14ac:dyDescent="0.3">
      <c r="A731" s="26"/>
    </row>
    <row r="732" spans="1:1" ht="13.8" x14ac:dyDescent="0.3">
      <c r="A732" s="26"/>
    </row>
    <row r="733" spans="1:1" ht="13.8" x14ac:dyDescent="0.3">
      <c r="A733" s="26"/>
    </row>
    <row r="734" spans="1:1" ht="13.8" x14ac:dyDescent="0.3">
      <c r="A734" s="26"/>
    </row>
    <row r="735" spans="1:1" ht="13.8" x14ac:dyDescent="0.3">
      <c r="A735" s="26"/>
    </row>
    <row r="736" spans="1:1" ht="13.8" x14ac:dyDescent="0.3">
      <c r="A736" s="26"/>
    </row>
    <row r="737" spans="1:1" ht="13.8" x14ac:dyDescent="0.3">
      <c r="A737" s="26"/>
    </row>
    <row r="738" spans="1:1" ht="13.8" x14ac:dyDescent="0.3">
      <c r="A738" s="26"/>
    </row>
    <row r="739" spans="1:1" ht="13.8" x14ac:dyDescent="0.3">
      <c r="A739" s="26"/>
    </row>
    <row r="740" spans="1:1" ht="13.8" x14ac:dyDescent="0.3">
      <c r="A740" s="26"/>
    </row>
    <row r="741" spans="1:1" ht="13.8" x14ac:dyDescent="0.3">
      <c r="A741" s="26"/>
    </row>
    <row r="742" spans="1:1" ht="13.8" x14ac:dyDescent="0.3">
      <c r="A742" s="26"/>
    </row>
    <row r="743" spans="1:1" ht="13.8" x14ac:dyDescent="0.3">
      <c r="A743" s="26"/>
    </row>
    <row r="744" spans="1:1" ht="13.8" x14ac:dyDescent="0.3">
      <c r="A744" s="26"/>
    </row>
    <row r="745" spans="1:1" ht="13.8" x14ac:dyDescent="0.3">
      <c r="A745" s="26"/>
    </row>
    <row r="746" spans="1:1" ht="13.8" x14ac:dyDescent="0.3">
      <c r="A746" s="26"/>
    </row>
    <row r="747" spans="1:1" ht="13.8" x14ac:dyDescent="0.3">
      <c r="A747" s="26"/>
    </row>
    <row r="748" spans="1:1" ht="13.8" x14ac:dyDescent="0.3">
      <c r="A748" s="26"/>
    </row>
    <row r="749" spans="1:1" ht="13.8" x14ac:dyDescent="0.3">
      <c r="A749" s="26"/>
    </row>
    <row r="750" spans="1:1" ht="13.8" x14ac:dyDescent="0.3">
      <c r="A750" s="26"/>
    </row>
    <row r="751" spans="1:1" ht="13.8" x14ac:dyDescent="0.3">
      <c r="A751" s="26"/>
    </row>
    <row r="752" spans="1:1" ht="13.8" x14ac:dyDescent="0.3">
      <c r="A752" s="26"/>
    </row>
    <row r="753" spans="1:1" ht="13.8" x14ac:dyDescent="0.3">
      <c r="A753" s="26"/>
    </row>
    <row r="754" spans="1:1" ht="13.8" x14ac:dyDescent="0.3">
      <c r="A754" s="26"/>
    </row>
    <row r="755" spans="1:1" ht="13.8" x14ac:dyDescent="0.3">
      <c r="A755" s="26"/>
    </row>
    <row r="756" spans="1:1" ht="13.8" x14ac:dyDescent="0.3">
      <c r="A756" s="26"/>
    </row>
    <row r="757" spans="1:1" ht="13.8" x14ac:dyDescent="0.3">
      <c r="A757" s="26"/>
    </row>
    <row r="758" spans="1:1" ht="13.8" x14ac:dyDescent="0.3">
      <c r="A758" s="26"/>
    </row>
    <row r="759" spans="1:1" ht="13.8" x14ac:dyDescent="0.3">
      <c r="A759" s="26"/>
    </row>
    <row r="760" spans="1:1" ht="13.8" x14ac:dyDescent="0.3">
      <c r="A760" s="26"/>
    </row>
    <row r="761" spans="1:1" ht="13.8" x14ac:dyDescent="0.3">
      <c r="A761" s="26"/>
    </row>
    <row r="762" spans="1:1" ht="13.8" x14ac:dyDescent="0.3">
      <c r="A762" s="26"/>
    </row>
    <row r="763" spans="1:1" ht="13.8" x14ac:dyDescent="0.3">
      <c r="A763" s="26"/>
    </row>
    <row r="764" spans="1:1" ht="13.8" x14ac:dyDescent="0.3">
      <c r="A764" s="26"/>
    </row>
    <row r="765" spans="1:1" ht="13.8" x14ac:dyDescent="0.3">
      <c r="A765" s="26"/>
    </row>
    <row r="766" spans="1:1" ht="13.8" x14ac:dyDescent="0.3">
      <c r="A766" s="26"/>
    </row>
    <row r="767" spans="1:1" ht="13.8" x14ac:dyDescent="0.3">
      <c r="A767" s="26"/>
    </row>
    <row r="768" spans="1:1" ht="13.8" x14ac:dyDescent="0.3">
      <c r="A768" s="26"/>
    </row>
    <row r="769" spans="1:1" ht="13.8" x14ac:dyDescent="0.3">
      <c r="A769" s="26"/>
    </row>
    <row r="770" spans="1:1" ht="13.8" x14ac:dyDescent="0.3">
      <c r="A770" s="26"/>
    </row>
    <row r="771" spans="1:1" ht="13.8" x14ac:dyDescent="0.3">
      <c r="A771" s="26"/>
    </row>
    <row r="772" spans="1:1" ht="13.8" x14ac:dyDescent="0.3">
      <c r="A772" s="26"/>
    </row>
    <row r="773" spans="1:1" ht="13.8" x14ac:dyDescent="0.3">
      <c r="A773" s="26"/>
    </row>
    <row r="774" spans="1:1" ht="13.8" x14ac:dyDescent="0.3">
      <c r="A774" s="26"/>
    </row>
    <row r="775" spans="1:1" ht="13.8" x14ac:dyDescent="0.3">
      <c r="A775" s="26"/>
    </row>
    <row r="776" spans="1:1" ht="13.8" x14ac:dyDescent="0.3">
      <c r="A776" s="26"/>
    </row>
    <row r="777" spans="1:1" ht="13.8" x14ac:dyDescent="0.3">
      <c r="A777" s="26"/>
    </row>
    <row r="778" spans="1:1" ht="13.8" x14ac:dyDescent="0.3">
      <c r="A778" s="26"/>
    </row>
    <row r="779" spans="1:1" ht="13.8" x14ac:dyDescent="0.3">
      <c r="A779" s="26"/>
    </row>
    <row r="780" spans="1:1" ht="13.8" x14ac:dyDescent="0.3">
      <c r="A780" s="26"/>
    </row>
    <row r="781" spans="1:1" ht="13.8" x14ac:dyDescent="0.3">
      <c r="A781" s="26"/>
    </row>
    <row r="782" spans="1:1" ht="13.8" x14ac:dyDescent="0.3">
      <c r="A782" s="26"/>
    </row>
    <row r="783" spans="1:1" ht="13.8" x14ac:dyDescent="0.3">
      <c r="A783" s="26"/>
    </row>
    <row r="784" spans="1:1" ht="13.8" x14ac:dyDescent="0.3">
      <c r="A784" s="26"/>
    </row>
    <row r="785" spans="1:1" ht="13.8" x14ac:dyDescent="0.3">
      <c r="A785" s="26"/>
    </row>
    <row r="786" spans="1:1" ht="13.8" x14ac:dyDescent="0.3">
      <c r="A786" s="26"/>
    </row>
    <row r="787" spans="1:1" ht="13.8" x14ac:dyDescent="0.3">
      <c r="A787" s="26"/>
    </row>
    <row r="788" spans="1:1" ht="13.8" x14ac:dyDescent="0.3">
      <c r="A788" s="26"/>
    </row>
    <row r="789" spans="1:1" ht="13.8" x14ac:dyDescent="0.3">
      <c r="A789" s="26"/>
    </row>
    <row r="790" spans="1:1" ht="13.8" x14ac:dyDescent="0.3">
      <c r="A790" s="26"/>
    </row>
    <row r="791" spans="1:1" ht="13.8" x14ac:dyDescent="0.3">
      <c r="A791" s="26"/>
    </row>
    <row r="792" spans="1:1" ht="13.8" x14ac:dyDescent="0.3">
      <c r="A792" s="26"/>
    </row>
    <row r="793" spans="1:1" ht="13.8" x14ac:dyDescent="0.3">
      <c r="A793" s="26"/>
    </row>
    <row r="794" spans="1:1" ht="13.8" x14ac:dyDescent="0.3">
      <c r="A794" s="26"/>
    </row>
    <row r="795" spans="1:1" ht="13.8" x14ac:dyDescent="0.3">
      <c r="A795" s="26"/>
    </row>
    <row r="796" spans="1:1" ht="13.8" x14ac:dyDescent="0.3">
      <c r="A796" s="26"/>
    </row>
    <row r="797" spans="1:1" ht="13.8" x14ac:dyDescent="0.3">
      <c r="A797" s="26"/>
    </row>
    <row r="798" spans="1:1" ht="13.8" x14ac:dyDescent="0.3">
      <c r="A798" s="26"/>
    </row>
    <row r="799" spans="1:1" ht="13.8" x14ac:dyDescent="0.3">
      <c r="A799" s="26"/>
    </row>
    <row r="800" spans="1:1" ht="13.8" x14ac:dyDescent="0.3">
      <c r="A800" s="26"/>
    </row>
    <row r="801" spans="1:1" ht="13.8" x14ac:dyDescent="0.3">
      <c r="A801" s="26"/>
    </row>
    <row r="802" spans="1:1" ht="13.8" x14ac:dyDescent="0.3">
      <c r="A802" s="26"/>
    </row>
    <row r="803" spans="1:1" ht="13.8" x14ac:dyDescent="0.3">
      <c r="A803" s="26"/>
    </row>
    <row r="804" spans="1:1" ht="13.8" x14ac:dyDescent="0.3">
      <c r="A804" s="26"/>
    </row>
    <row r="805" spans="1:1" ht="13.8" x14ac:dyDescent="0.3">
      <c r="A805" s="26"/>
    </row>
    <row r="806" spans="1:1" ht="13.8" x14ac:dyDescent="0.3">
      <c r="A806" s="26"/>
    </row>
    <row r="807" spans="1:1" ht="13.8" x14ac:dyDescent="0.3">
      <c r="A807" s="26"/>
    </row>
    <row r="808" spans="1:1" ht="13.8" x14ac:dyDescent="0.3">
      <c r="A808" s="26"/>
    </row>
    <row r="809" spans="1:1" ht="13.8" x14ac:dyDescent="0.3">
      <c r="A809" s="26"/>
    </row>
    <row r="810" spans="1:1" ht="13.8" x14ac:dyDescent="0.3">
      <c r="A810" s="26"/>
    </row>
    <row r="811" spans="1:1" ht="13.8" x14ac:dyDescent="0.3">
      <c r="A811" s="26"/>
    </row>
    <row r="812" spans="1:1" ht="13.8" x14ac:dyDescent="0.3">
      <c r="A812" s="26"/>
    </row>
    <row r="813" spans="1:1" ht="13.8" x14ac:dyDescent="0.3">
      <c r="A813" s="26"/>
    </row>
    <row r="814" spans="1:1" ht="13.8" x14ac:dyDescent="0.3">
      <c r="A814" s="26"/>
    </row>
    <row r="815" spans="1:1" ht="13.8" x14ac:dyDescent="0.3">
      <c r="A815" s="26"/>
    </row>
    <row r="816" spans="1:1" ht="13.8" x14ac:dyDescent="0.3">
      <c r="A816" s="26"/>
    </row>
    <row r="817" spans="1:1" ht="13.8" x14ac:dyDescent="0.3">
      <c r="A817" s="26"/>
    </row>
    <row r="818" spans="1:1" ht="13.8" x14ac:dyDescent="0.3">
      <c r="A818" s="26"/>
    </row>
    <row r="819" spans="1:1" ht="13.8" x14ac:dyDescent="0.3">
      <c r="A819" s="26"/>
    </row>
    <row r="820" spans="1:1" ht="13.8" x14ac:dyDescent="0.3">
      <c r="A820" s="26"/>
    </row>
    <row r="821" spans="1:1" ht="13.8" x14ac:dyDescent="0.3">
      <c r="A821" s="26"/>
    </row>
    <row r="822" spans="1:1" ht="13.8" x14ac:dyDescent="0.3">
      <c r="A822" s="26"/>
    </row>
    <row r="823" spans="1:1" ht="13.8" x14ac:dyDescent="0.3">
      <c r="A823" s="26"/>
    </row>
    <row r="824" spans="1:1" ht="13.8" x14ac:dyDescent="0.3">
      <c r="A824" s="26"/>
    </row>
    <row r="825" spans="1:1" ht="13.8" x14ac:dyDescent="0.3">
      <c r="A825" s="26"/>
    </row>
    <row r="826" spans="1:1" ht="13.8" x14ac:dyDescent="0.3">
      <c r="A826" s="26"/>
    </row>
    <row r="827" spans="1:1" ht="13.8" x14ac:dyDescent="0.3">
      <c r="A827" s="26"/>
    </row>
    <row r="828" spans="1:1" ht="13.8" x14ac:dyDescent="0.3">
      <c r="A828" s="26"/>
    </row>
    <row r="829" spans="1:1" ht="13.8" x14ac:dyDescent="0.3">
      <c r="A829" s="26"/>
    </row>
    <row r="830" spans="1:1" ht="13.8" x14ac:dyDescent="0.3">
      <c r="A830" s="26"/>
    </row>
    <row r="831" spans="1:1" ht="13.8" x14ac:dyDescent="0.3">
      <c r="A831" s="26"/>
    </row>
    <row r="832" spans="1:1" ht="13.8" x14ac:dyDescent="0.3">
      <c r="A832" s="26"/>
    </row>
    <row r="833" spans="1:1" ht="13.8" x14ac:dyDescent="0.3">
      <c r="A833" s="26"/>
    </row>
    <row r="834" spans="1:1" ht="13.8" x14ac:dyDescent="0.3">
      <c r="A834" s="26"/>
    </row>
    <row r="835" spans="1:1" ht="13.8" x14ac:dyDescent="0.3">
      <c r="A835" s="26"/>
    </row>
    <row r="836" spans="1:1" ht="13.8" x14ac:dyDescent="0.3">
      <c r="A836" s="26"/>
    </row>
    <row r="837" spans="1:1" ht="13.8" x14ac:dyDescent="0.3">
      <c r="A837" s="26"/>
    </row>
    <row r="838" spans="1:1" ht="13.8" x14ac:dyDescent="0.3">
      <c r="A838" s="26"/>
    </row>
    <row r="839" spans="1:1" ht="13.8" x14ac:dyDescent="0.3">
      <c r="A839" s="26"/>
    </row>
    <row r="840" spans="1:1" ht="13.8" x14ac:dyDescent="0.3">
      <c r="A840" s="26"/>
    </row>
    <row r="841" spans="1:1" ht="13.8" x14ac:dyDescent="0.3">
      <c r="A841" s="26"/>
    </row>
    <row r="842" spans="1:1" ht="13.8" x14ac:dyDescent="0.3">
      <c r="A842" s="26"/>
    </row>
    <row r="843" spans="1:1" ht="13.8" x14ac:dyDescent="0.3">
      <c r="A843" s="26"/>
    </row>
    <row r="844" spans="1:1" ht="13.8" x14ac:dyDescent="0.3">
      <c r="A844" s="26"/>
    </row>
    <row r="845" spans="1:1" ht="13.8" x14ac:dyDescent="0.3">
      <c r="A845" s="26"/>
    </row>
    <row r="846" spans="1:1" ht="13.8" x14ac:dyDescent="0.3">
      <c r="A846" s="26"/>
    </row>
    <row r="847" spans="1:1" ht="13.8" x14ac:dyDescent="0.3">
      <c r="A847" s="26"/>
    </row>
    <row r="848" spans="1:1" ht="13.8" x14ac:dyDescent="0.3">
      <c r="A848" s="26"/>
    </row>
    <row r="849" spans="1:1" ht="13.8" x14ac:dyDescent="0.3">
      <c r="A849" s="26"/>
    </row>
    <row r="850" spans="1:1" ht="13.8" x14ac:dyDescent="0.3">
      <c r="A850" s="26"/>
    </row>
    <row r="851" spans="1:1" ht="13.8" x14ac:dyDescent="0.3">
      <c r="A851" s="26"/>
    </row>
    <row r="852" spans="1:1" ht="13.8" x14ac:dyDescent="0.3">
      <c r="A852" s="26"/>
    </row>
    <row r="853" spans="1:1" ht="13.8" x14ac:dyDescent="0.3">
      <c r="A853" s="26"/>
    </row>
    <row r="854" spans="1:1" ht="13.8" x14ac:dyDescent="0.3">
      <c r="A854" s="26"/>
    </row>
    <row r="855" spans="1:1" ht="13.8" x14ac:dyDescent="0.3">
      <c r="A855" s="26"/>
    </row>
    <row r="856" spans="1:1" ht="13.8" x14ac:dyDescent="0.3">
      <c r="A856" s="26"/>
    </row>
    <row r="857" spans="1:1" ht="13.8" x14ac:dyDescent="0.3">
      <c r="A857" s="26"/>
    </row>
    <row r="858" spans="1:1" ht="13.8" x14ac:dyDescent="0.3">
      <c r="A858" s="26"/>
    </row>
    <row r="859" spans="1:1" ht="13.8" x14ac:dyDescent="0.3">
      <c r="A859" s="26"/>
    </row>
    <row r="860" spans="1:1" ht="13.8" x14ac:dyDescent="0.3">
      <c r="A860" s="26"/>
    </row>
    <row r="861" spans="1:1" ht="13.8" x14ac:dyDescent="0.3">
      <c r="A861" s="26"/>
    </row>
    <row r="862" spans="1:1" ht="13.8" x14ac:dyDescent="0.3">
      <c r="A862" s="26"/>
    </row>
    <row r="863" spans="1:1" ht="13.8" x14ac:dyDescent="0.3">
      <c r="A863" s="26"/>
    </row>
    <row r="864" spans="1:1" ht="13.8" x14ac:dyDescent="0.3">
      <c r="A864" s="26"/>
    </row>
    <row r="865" spans="1:1" ht="13.8" x14ac:dyDescent="0.3">
      <c r="A865" s="26"/>
    </row>
    <row r="866" spans="1:1" ht="13.8" x14ac:dyDescent="0.3">
      <c r="A866" s="26"/>
    </row>
    <row r="867" spans="1:1" ht="13.8" x14ac:dyDescent="0.3">
      <c r="A867" s="26"/>
    </row>
    <row r="868" spans="1:1" ht="13.8" x14ac:dyDescent="0.3">
      <c r="A868" s="26"/>
    </row>
    <row r="869" spans="1:1" ht="13.8" x14ac:dyDescent="0.3">
      <c r="A869" s="26"/>
    </row>
    <row r="870" spans="1:1" ht="13.8" x14ac:dyDescent="0.3">
      <c r="A870" s="26"/>
    </row>
    <row r="871" spans="1:1" ht="13.8" x14ac:dyDescent="0.3">
      <c r="A871" s="26"/>
    </row>
    <row r="872" spans="1:1" ht="13.8" x14ac:dyDescent="0.3">
      <c r="A872" s="26"/>
    </row>
    <row r="873" spans="1:1" ht="13.8" x14ac:dyDescent="0.3">
      <c r="A873" s="26"/>
    </row>
    <row r="874" spans="1:1" ht="13.8" x14ac:dyDescent="0.3">
      <c r="A874" s="26"/>
    </row>
    <row r="875" spans="1:1" ht="13.8" x14ac:dyDescent="0.3">
      <c r="A875" s="26"/>
    </row>
    <row r="876" spans="1:1" ht="13.8" x14ac:dyDescent="0.3">
      <c r="A876" s="26"/>
    </row>
    <row r="877" spans="1:1" ht="13.8" x14ac:dyDescent="0.3">
      <c r="A877" s="26"/>
    </row>
    <row r="878" spans="1:1" ht="13.8" x14ac:dyDescent="0.3">
      <c r="A878" s="26"/>
    </row>
    <row r="879" spans="1:1" ht="13.8" x14ac:dyDescent="0.3">
      <c r="A879" s="26"/>
    </row>
    <row r="880" spans="1:1" ht="13.8" x14ac:dyDescent="0.3">
      <c r="A880" s="26"/>
    </row>
    <row r="881" spans="1:1" ht="13.8" x14ac:dyDescent="0.3">
      <c r="A881" s="26"/>
    </row>
    <row r="882" spans="1:1" ht="13.8" x14ac:dyDescent="0.3">
      <c r="A882" s="26"/>
    </row>
    <row r="883" spans="1:1" ht="13.8" x14ac:dyDescent="0.3">
      <c r="A883" s="26"/>
    </row>
    <row r="884" spans="1:1" ht="13.8" x14ac:dyDescent="0.3">
      <c r="A884" s="26"/>
    </row>
    <row r="885" spans="1:1" ht="13.8" x14ac:dyDescent="0.3">
      <c r="A885" s="26"/>
    </row>
    <row r="886" spans="1:1" ht="13.8" x14ac:dyDescent="0.3">
      <c r="A886" s="26"/>
    </row>
    <row r="887" spans="1:1" ht="13.8" x14ac:dyDescent="0.3">
      <c r="A887" s="26"/>
    </row>
    <row r="888" spans="1:1" ht="13.8" x14ac:dyDescent="0.3">
      <c r="A888" s="26"/>
    </row>
    <row r="889" spans="1:1" ht="13.8" x14ac:dyDescent="0.3">
      <c r="A889" s="26"/>
    </row>
    <row r="890" spans="1:1" ht="13.8" x14ac:dyDescent="0.3">
      <c r="A890" s="26"/>
    </row>
    <row r="891" spans="1:1" ht="13.8" x14ac:dyDescent="0.3">
      <c r="A891" s="26"/>
    </row>
    <row r="892" spans="1:1" ht="13.8" x14ac:dyDescent="0.3">
      <c r="A892" s="26"/>
    </row>
    <row r="893" spans="1:1" ht="13.8" x14ac:dyDescent="0.3">
      <c r="A893" s="26"/>
    </row>
    <row r="894" spans="1:1" ht="13.8" x14ac:dyDescent="0.3">
      <c r="A894" s="26"/>
    </row>
    <row r="895" spans="1:1" ht="13.8" x14ac:dyDescent="0.3">
      <c r="A895" s="26"/>
    </row>
    <row r="896" spans="1:1" ht="13.8" x14ac:dyDescent="0.3">
      <c r="A896" s="26"/>
    </row>
    <row r="897" spans="1:1" ht="13.8" x14ac:dyDescent="0.3">
      <c r="A897" s="26"/>
    </row>
    <row r="898" spans="1:1" ht="13.8" x14ac:dyDescent="0.3">
      <c r="A898" s="26"/>
    </row>
    <row r="899" spans="1:1" ht="13.8" x14ac:dyDescent="0.3">
      <c r="A899" s="26"/>
    </row>
    <row r="900" spans="1:1" ht="13.8" x14ac:dyDescent="0.3">
      <c r="A900" s="26"/>
    </row>
    <row r="901" spans="1:1" ht="13.8" x14ac:dyDescent="0.3">
      <c r="A901" s="26"/>
    </row>
    <row r="902" spans="1:1" ht="13.8" x14ac:dyDescent="0.3">
      <c r="A902" s="26"/>
    </row>
    <row r="903" spans="1:1" ht="13.8" x14ac:dyDescent="0.3">
      <c r="A903" s="26"/>
    </row>
    <row r="904" spans="1:1" ht="13.8" x14ac:dyDescent="0.3">
      <c r="A904" s="26"/>
    </row>
    <row r="905" spans="1:1" ht="13.8" x14ac:dyDescent="0.3">
      <c r="A905" s="26"/>
    </row>
    <row r="906" spans="1:1" ht="13.8" x14ac:dyDescent="0.3">
      <c r="A906" s="26"/>
    </row>
    <row r="907" spans="1:1" ht="13.8" x14ac:dyDescent="0.3">
      <c r="A907" s="26"/>
    </row>
    <row r="908" spans="1:1" ht="13.8" x14ac:dyDescent="0.3">
      <c r="A908" s="26"/>
    </row>
    <row r="909" spans="1:1" ht="13.8" x14ac:dyDescent="0.3">
      <c r="A909" s="26"/>
    </row>
    <row r="910" spans="1:1" ht="13.8" x14ac:dyDescent="0.3">
      <c r="A910" s="26"/>
    </row>
    <row r="911" spans="1:1" ht="13.8" x14ac:dyDescent="0.3">
      <c r="A911" s="26"/>
    </row>
    <row r="912" spans="1:1" ht="13.8" x14ac:dyDescent="0.3">
      <c r="A912" s="26"/>
    </row>
    <row r="913" spans="1:1" ht="13.8" x14ac:dyDescent="0.3">
      <c r="A913" s="26"/>
    </row>
    <row r="914" spans="1:1" ht="13.8" x14ac:dyDescent="0.3">
      <c r="A914" s="26"/>
    </row>
    <row r="915" spans="1:1" ht="13.8" x14ac:dyDescent="0.3">
      <c r="A915" s="26"/>
    </row>
    <row r="916" spans="1:1" ht="13.8" x14ac:dyDescent="0.3">
      <c r="A916" s="26"/>
    </row>
    <row r="917" spans="1:1" ht="13.8" x14ac:dyDescent="0.3">
      <c r="A917" s="26"/>
    </row>
    <row r="918" spans="1:1" ht="13.8" x14ac:dyDescent="0.3">
      <c r="A918" s="26"/>
    </row>
    <row r="919" spans="1:1" ht="13.8" x14ac:dyDescent="0.3">
      <c r="A919" s="26"/>
    </row>
    <row r="920" spans="1:1" ht="13.8" x14ac:dyDescent="0.3">
      <c r="A920" s="26"/>
    </row>
    <row r="921" spans="1:1" ht="13.8" x14ac:dyDescent="0.3">
      <c r="A921" s="26"/>
    </row>
    <row r="922" spans="1:1" ht="13.8" x14ac:dyDescent="0.3">
      <c r="A922" s="26"/>
    </row>
    <row r="923" spans="1:1" ht="13.8" x14ac:dyDescent="0.3">
      <c r="A923" s="26"/>
    </row>
    <row r="924" spans="1:1" ht="13.8" x14ac:dyDescent="0.3">
      <c r="A924" s="26"/>
    </row>
    <row r="925" spans="1:1" ht="13.8" x14ac:dyDescent="0.3">
      <c r="A925" s="26"/>
    </row>
    <row r="926" spans="1:1" ht="13.8" x14ac:dyDescent="0.3">
      <c r="A926" s="26"/>
    </row>
    <row r="927" spans="1:1" ht="13.8" x14ac:dyDescent="0.3">
      <c r="A927" s="26"/>
    </row>
    <row r="928" spans="1:1" ht="13.8" x14ac:dyDescent="0.3">
      <c r="A928" s="26"/>
    </row>
    <row r="929" spans="1:1" ht="13.8" x14ac:dyDescent="0.3">
      <c r="A929" s="26"/>
    </row>
    <row r="930" spans="1:1" ht="13.8" x14ac:dyDescent="0.3">
      <c r="A930" s="26"/>
    </row>
    <row r="931" spans="1:1" ht="13.8" x14ac:dyDescent="0.3">
      <c r="A931" s="26"/>
    </row>
    <row r="932" spans="1:1" ht="13.8" x14ac:dyDescent="0.3">
      <c r="A932" s="26"/>
    </row>
    <row r="933" spans="1:1" ht="13.8" x14ac:dyDescent="0.3">
      <c r="A933" s="26"/>
    </row>
    <row r="934" spans="1:1" ht="13.8" x14ac:dyDescent="0.3">
      <c r="A934" s="26"/>
    </row>
    <row r="935" spans="1:1" ht="13.8" x14ac:dyDescent="0.3">
      <c r="A935" s="26"/>
    </row>
    <row r="936" spans="1:1" ht="13.8" x14ac:dyDescent="0.3">
      <c r="A936" s="26"/>
    </row>
    <row r="937" spans="1:1" ht="13.8" x14ac:dyDescent="0.3">
      <c r="A937" s="26"/>
    </row>
    <row r="938" spans="1:1" ht="13.8" x14ac:dyDescent="0.3">
      <c r="A938" s="26"/>
    </row>
    <row r="939" spans="1:1" ht="13.8" x14ac:dyDescent="0.3">
      <c r="A939" s="26"/>
    </row>
    <row r="940" spans="1:1" ht="13.8" x14ac:dyDescent="0.3">
      <c r="A940" s="26"/>
    </row>
    <row r="941" spans="1:1" ht="13.8" x14ac:dyDescent="0.3">
      <c r="A941" s="26"/>
    </row>
    <row r="942" spans="1:1" ht="13.8" x14ac:dyDescent="0.3">
      <c r="A942" s="26"/>
    </row>
    <row r="943" spans="1:1" ht="13.8" x14ac:dyDescent="0.3">
      <c r="A943" s="26"/>
    </row>
    <row r="944" spans="1:1" ht="13.8" x14ac:dyDescent="0.3">
      <c r="A944" s="26"/>
    </row>
    <row r="945" spans="1:1" ht="13.8" x14ac:dyDescent="0.3">
      <c r="A945" s="26"/>
    </row>
    <row r="946" spans="1:1" ht="13.8" x14ac:dyDescent="0.3">
      <c r="A946" s="26"/>
    </row>
    <row r="947" spans="1:1" ht="13.8" x14ac:dyDescent="0.3">
      <c r="A947" s="26"/>
    </row>
    <row r="948" spans="1:1" ht="13.8" x14ac:dyDescent="0.3">
      <c r="A948" s="26"/>
    </row>
    <row r="949" spans="1:1" ht="13.8" x14ac:dyDescent="0.3">
      <c r="A949" s="26"/>
    </row>
    <row r="950" spans="1:1" ht="13.8" x14ac:dyDescent="0.3">
      <c r="A950" s="26"/>
    </row>
    <row r="951" spans="1:1" ht="13.8" x14ac:dyDescent="0.3">
      <c r="A951" s="26"/>
    </row>
    <row r="952" spans="1:1" ht="13.8" x14ac:dyDescent="0.3">
      <c r="A952" s="26"/>
    </row>
    <row r="953" spans="1:1" ht="13.8" x14ac:dyDescent="0.3">
      <c r="A953" s="26"/>
    </row>
    <row r="954" spans="1:1" ht="13.8" x14ac:dyDescent="0.3">
      <c r="A954" s="26"/>
    </row>
    <row r="955" spans="1:1" ht="13.8" x14ac:dyDescent="0.3">
      <c r="A955" s="26"/>
    </row>
    <row r="956" spans="1:1" ht="13.8" x14ac:dyDescent="0.3">
      <c r="A956" s="26"/>
    </row>
    <row r="957" spans="1:1" ht="13.8" x14ac:dyDescent="0.3">
      <c r="A957" s="26"/>
    </row>
    <row r="958" spans="1:1" ht="13.8" x14ac:dyDescent="0.3">
      <c r="A958" s="26"/>
    </row>
    <row r="959" spans="1:1" ht="13.8" x14ac:dyDescent="0.3">
      <c r="A959" s="26"/>
    </row>
    <row r="960" spans="1:1" ht="13.8" x14ac:dyDescent="0.3">
      <c r="A960" s="26"/>
    </row>
    <row r="961" spans="1:1" ht="13.8" x14ac:dyDescent="0.3">
      <c r="A961" s="26"/>
    </row>
    <row r="962" spans="1:1" ht="13.8" x14ac:dyDescent="0.3">
      <c r="A962" s="26"/>
    </row>
    <row r="963" spans="1:1" ht="13.8" x14ac:dyDescent="0.3">
      <c r="A963" s="26"/>
    </row>
    <row r="964" spans="1:1" ht="13.8" x14ac:dyDescent="0.3">
      <c r="A964" s="26"/>
    </row>
    <row r="965" spans="1:1" ht="13.8" x14ac:dyDescent="0.3">
      <c r="A965" s="26"/>
    </row>
    <row r="966" spans="1:1" ht="13.8" x14ac:dyDescent="0.3">
      <c r="A966" s="26"/>
    </row>
    <row r="967" spans="1:1" ht="13.8" x14ac:dyDescent="0.3">
      <c r="A967" s="26"/>
    </row>
    <row r="968" spans="1:1" ht="13.8" x14ac:dyDescent="0.3">
      <c r="A968" s="26"/>
    </row>
    <row r="969" spans="1:1" ht="13.8" x14ac:dyDescent="0.3">
      <c r="A969" s="26"/>
    </row>
    <row r="970" spans="1:1" ht="13.8" x14ac:dyDescent="0.3">
      <c r="A970" s="26"/>
    </row>
    <row r="971" spans="1:1" ht="13.8" x14ac:dyDescent="0.3">
      <c r="A971" s="26"/>
    </row>
    <row r="972" spans="1:1" ht="13.8" x14ac:dyDescent="0.3">
      <c r="A972" s="26"/>
    </row>
    <row r="973" spans="1:1" ht="13.8" x14ac:dyDescent="0.3">
      <c r="A973" s="26"/>
    </row>
    <row r="974" spans="1:1" ht="13.8" x14ac:dyDescent="0.3">
      <c r="A974" s="26"/>
    </row>
    <row r="975" spans="1:1" ht="13.8" x14ac:dyDescent="0.3">
      <c r="A975" s="26"/>
    </row>
    <row r="976" spans="1:1" ht="13.8" x14ac:dyDescent="0.3">
      <c r="A976" s="26"/>
    </row>
    <row r="977" spans="1:1" ht="13.8" x14ac:dyDescent="0.3">
      <c r="A977" s="26"/>
    </row>
    <row r="978" spans="1:1" ht="13.8" x14ac:dyDescent="0.3">
      <c r="A978" s="26"/>
    </row>
    <row r="979" spans="1:1" ht="13.8" x14ac:dyDescent="0.3">
      <c r="A979" s="26"/>
    </row>
    <row r="980" spans="1:1" ht="13.8" x14ac:dyDescent="0.3">
      <c r="A980" s="26"/>
    </row>
    <row r="981" spans="1:1" ht="13.8" x14ac:dyDescent="0.3">
      <c r="A981" s="26"/>
    </row>
    <row r="982" spans="1:1" ht="13.8" x14ac:dyDescent="0.3">
      <c r="A982" s="26"/>
    </row>
    <row r="983" spans="1:1" ht="13.8" x14ac:dyDescent="0.3">
      <c r="A983" s="26"/>
    </row>
  </sheetData>
  <phoneticPr fontId="7" type="noConversion"/>
  <pageMargins left="0.7" right="0.7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E6C6992805844DB00929FE48EAD6A4" ma:contentTypeVersion="17" ma:contentTypeDescription="Een nieuw document maken." ma:contentTypeScope="" ma:versionID="62cc5c789a4df8c314d4e0b6ee7102e5">
  <xsd:schema xmlns:xsd="http://www.w3.org/2001/XMLSchema" xmlns:xs="http://www.w3.org/2001/XMLSchema" xmlns:p="http://schemas.microsoft.com/office/2006/metadata/properties" xmlns:ns2="3b1635c2-e946-4abf-ac5f-9f317b981037" xmlns:ns3="d5e69927-1c3d-4b84-b171-6ac5ce0fb7de" targetNamespace="http://schemas.microsoft.com/office/2006/metadata/properties" ma:root="true" ma:fieldsID="79deae881b40e845e474089e4fa01398" ns2:_="" ns3:_="">
    <xsd:import namespace="3b1635c2-e946-4abf-ac5f-9f317b981037"/>
    <xsd:import namespace="d5e69927-1c3d-4b84-b171-6ac5ce0fb7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1635c2-e946-4abf-ac5f-9f317b9810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a0efb859-2a31-4f78-a92a-667fb64d85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69927-1c3d-4b84-b171-6ac5ce0fb7d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a945c22-0620-4a7e-a08b-d33b02931544}" ma:internalName="TaxCatchAll" ma:showField="CatchAllData" ma:web="d5e69927-1c3d-4b84-b171-6ac5ce0fb7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1635c2-e946-4abf-ac5f-9f317b981037">
      <Terms xmlns="http://schemas.microsoft.com/office/infopath/2007/PartnerControls"/>
    </lcf76f155ced4ddcb4097134ff3c332f>
    <TaxCatchAll xmlns="d5e69927-1c3d-4b84-b171-6ac5ce0fb7de" xsi:nil="true"/>
    <SharedWithUsers xmlns="d5e69927-1c3d-4b84-b171-6ac5ce0fb7de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406B59F-DFCC-4309-83A6-589A18C15E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E322B1-C214-43EA-A9CA-7922320EB9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1635c2-e946-4abf-ac5f-9f317b981037"/>
    <ds:schemaRef ds:uri="d5e69927-1c3d-4b84-b171-6ac5ce0fb7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454E14-B9AD-4671-88F3-6F1DDCF682E6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d5e69927-1c3d-4b84-b171-6ac5ce0fb7de"/>
    <ds:schemaRef ds:uri="http://purl.org/dc/dcmitype/"/>
    <ds:schemaRef ds:uri="http://schemas.microsoft.com/office/2006/documentManagement/types"/>
    <ds:schemaRef ds:uri="3b1635c2-e946-4abf-ac5f-9f317b981037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Invoer verantwoording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MZO: Joris van der Grinten</dc:creator>
  <cp:keywords/>
  <dc:description/>
  <cp:lastModifiedBy>MZO: Mirte Moes</cp:lastModifiedBy>
  <cp:revision/>
  <cp:lastPrinted>2026-04-20T10:22:46Z</cp:lastPrinted>
  <dcterms:created xsi:type="dcterms:W3CDTF">2022-09-13T09:15:04Z</dcterms:created>
  <dcterms:modified xsi:type="dcterms:W3CDTF">2026-04-20T10:23:09Z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0x01010055E6C6992805844DB00929FE48EAD6A4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